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0" i="1" l="1"/>
  <c r="D140" i="1"/>
  <c r="E140" i="1"/>
  <c r="F140" i="1"/>
  <c r="G140" i="1"/>
  <c r="H140" i="1"/>
  <c r="I140" i="1"/>
  <c r="J140" i="1"/>
  <c r="K140" i="1"/>
  <c r="L140" i="1"/>
  <c r="M140" i="1"/>
  <c r="N140" i="1"/>
  <c r="B140" i="1"/>
  <c r="C43" i="1"/>
  <c r="D43" i="1"/>
  <c r="E43" i="1"/>
  <c r="F43" i="1"/>
  <c r="G43" i="1"/>
  <c r="H43" i="1"/>
  <c r="I43" i="1"/>
  <c r="J43" i="1"/>
  <c r="K43" i="1"/>
  <c r="K42" i="1" s="1"/>
  <c r="K41" i="1" s="1"/>
  <c r="L43" i="1"/>
  <c r="M43" i="1"/>
  <c r="N43" i="1"/>
  <c r="B43" i="1"/>
  <c r="E138" i="1"/>
  <c r="F138" i="1"/>
  <c r="H138" i="1"/>
  <c r="I138" i="1"/>
  <c r="I139" i="1" s="1"/>
  <c r="M138" i="1"/>
  <c r="N138" i="1"/>
  <c r="E139" i="1"/>
  <c r="H139" i="1"/>
  <c r="M139" i="1"/>
  <c r="N139" i="1"/>
  <c r="B139" i="1"/>
  <c r="B138" i="1"/>
  <c r="E137" i="1"/>
  <c r="H137" i="1"/>
  <c r="I137" i="1"/>
  <c r="M137" i="1"/>
  <c r="N137" i="1"/>
  <c r="B137" i="1"/>
  <c r="E131" i="1"/>
  <c r="H131" i="1"/>
  <c r="I131" i="1"/>
  <c r="M131" i="1"/>
  <c r="N131" i="1"/>
  <c r="B131" i="1"/>
  <c r="E132" i="1"/>
  <c r="H132" i="1"/>
  <c r="I132" i="1"/>
  <c r="M132" i="1"/>
  <c r="N132" i="1"/>
  <c r="E133" i="1"/>
  <c r="F133" i="1"/>
  <c r="F132" i="1" s="1"/>
  <c r="H133" i="1"/>
  <c r="I133" i="1"/>
  <c r="M133" i="1"/>
  <c r="N133" i="1"/>
  <c r="E134" i="1"/>
  <c r="F134" i="1"/>
  <c r="G134" i="1"/>
  <c r="G133" i="1" s="1"/>
  <c r="H134" i="1"/>
  <c r="I134" i="1"/>
  <c r="M134" i="1"/>
  <c r="N134" i="1"/>
  <c r="B134" i="1"/>
  <c r="C135" i="1"/>
  <c r="D135" i="1"/>
  <c r="D134" i="1" s="1"/>
  <c r="D133" i="1" s="1"/>
  <c r="E135" i="1"/>
  <c r="F135" i="1"/>
  <c r="G135" i="1"/>
  <c r="H135" i="1"/>
  <c r="I135" i="1"/>
  <c r="J135" i="1"/>
  <c r="J134" i="1" s="1"/>
  <c r="J133" i="1" s="1"/>
  <c r="K135" i="1"/>
  <c r="K134" i="1" s="1"/>
  <c r="K133" i="1" s="1"/>
  <c r="L135" i="1"/>
  <c r="L134" i="1" s="1"/>
  <c r="L133" i="1" s="1"/>
  <c r="M135" i="1"/>
  <c r="N135" i="1"/>
  <c r="B135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B123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B122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B121" i="1"/>
  <c r="C115" i="1"/>
  <c r="D115" i="1"/>
  <c r="E115" i="1"/>
  <c r="E111" i="1" s="1"/>
  <c r="F115" i="1"/>
  <c r="G115" i="1"/>
  <c r="H115" i="1"/>
  <c r="I115" i="1"/>
  <c r="I111" i="1" s="1"/>
  <c r="J115" i="1"/>
  <c r="K115" i="1"/>
  <c r="L115" i="1"/>
  <c r="M115" i="1"/>
  <c r="M111" i="1" s="1"/>
  <c r="N115" i="1"/>
  <c r="B115" i="1"/>
  <c r="B111" i="1" s="1"/>
  <c r="C111" i="1"/>
  <c r="D111" i="1"/>
  <c r="F111" i="1"/>
  <c r="G111" i="1"/>
  <c r="H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12" i="1"/>
  <c r="C61" i="1"/>
  <c r="D61" i="1"/>
  <c r="E61" i="1"/>
  <c r="F61" i="1"/>
  <c r="G61" i="1"/>
  <c r="H61" i="1"/>
  <c r="I61" i="1"/>
  <c r="J61" i="1"/>
  <c r="K61" i="1"/>
  <c r="L61" i="1"/>
  <c r="M61" i="1"/>
  <c r="N61" i="1"/>
  <c r="C60" i="1"/>
  <c r="C59" i="1" s="1"/>
  <c r="D60" i="1"/>
  <c r="E60" i="1"/>
  <c r="E59" i="1" s="1"/>
  <c r="F60" i="1"/>
  <c r="F59" i="1" s="1"/>
  <c r="G60" i="1"/>
  <c r="H60" i="1"/>
  <c r="I60" i="1"/>
  <c r="I59" i="1" s="1"/>
  <c r="J60" i="1"/>
  <c r="J59" i="1" s="1"/>
  <c r="K60" i="1"/>
  <c r="L60" i="1"/>
  <c r="M60" i="1"/>
  <c r="M59" i="1" s="1"/>
  <c r="N60" i="1"/>
  <c r="N59" i="1" s="1"/>
  <c r="K59" i="1"/>
  <c r="L59" i="1"/>
  <c r="D59" i="1"/>
  <c r="G59" i="1"/>
  <c r="H59" i="1"/>
  <c r="B59" i="1"/>
  <c r="B60" i="1"/>
  <c r="B61" i="1"/>
  <c r="C62" i="1"/>
  <c r="D62" i="1"/>
  <c r="E62" i="1"/>
  <c r="F62" i="1"/>
  <c r="G62" i="1"/>
  <c r="H62" i="1"/>
  <c r="I62" i="1"/>
  <c r="J62" i="1"/>
  <c r="K62" i="1"/>
  <c r="L62" i="1"/>
  <c r="M62" i="1"/>
  <c r="N62" i="1"/>
  <c r="B62" i="1"/>
  <c r="C91" i="1"/>
  <c r="D91" i="1"/>
  <c r="E91" i="1"/>
  <c r="F91" i="1"/>
  <c r="G91" i="1"/>
  <c r="H91" i="1"/>
  <c r="I91" i="1"/>
  <c r="J91" i="1"/>
  <c r="K91" i="1"/>
  <c r="L91" i="1"/>
  <c r="M91" i="1"/>
  <c r="N91" i="1"/>
  <c r="B91" i="1"/>
  <c r="C82" i="1"/>
  <c r="D82" i="1"/>
  <c r="E82" i="1"/>
  <c r="F82" i="1"/>
  <c r="G82" i="1"/>
  <c r="H82" i="1"/>
  <c r="I82" i="1"/>
  <c r="J82" i="1"/>
  <c r="K82" i="1"/>
  <c r="L82" i="1"/>
  <c r="M82" i="1"/>
  <c r="N82" i="1"/>
  <c r="B82" i="1"/>
  <c r="C83" i="1"/>
  <c r="D83" i="1"/>
  <c r="E83" i="1"/>
  <c r="F83" i="1"/>
  <c r="G83" i="1"/>
  <c r="H83" i="1"/>
  <c r="I83" i="1"/>
  <c r="J83" i="1"/>
  <c r="K83" i="1"/>
  <c r="L83" i="1"/>
  <c r="M83" i="1"/>
  <c r="N83" i="1"/>
  <c r="B83" i="1"/>
  <c r="C80" i="1"/>
  <c r="D80" i="1"/>
  <c r="E80" i="1"/>
  <c r="F80" i="1"/>
  <c r="G80" i="1"/>
  <c r="H80" i="1"/>
  <c r="I80" i="1"/>
  <c r="J80" i="1"/>
  <c r="K80" i="1"/>
  <c r="L80" i="1"/>
  <c r="M80" i="1"/>
  <c r="N80" i="1"/>
  <c r="C78" i="1"/>
  <c r="D78" i="1"/>
  <c r="E78" i="1"/>
  <c r="F78" i="1"/>
  <c r="G78" i="1"/>
  <c r="H78" i="1"/>
  <c r="I78" i="1"/>
  <c r="J78" i="1"/>
  <c r="K78" i="1"/>
  <c r="L78" i="1"/>
  <c r="M78" i="1"/>
  <c r="N78" i="1"/>
  <c r="B80" i="1"/>
  <c r="B78" i="1"/>
  <c r="C72" i="1"/>
  <c r="D72" i="1"/>
  <c r="E72" i="1"/>
  <c r="F72" i="1"/>
  <c r="G72" i="1"/>
  <c r="H72" i="1"/>
  <c r="I72" i="1"/>
  <c r="J72" i="1"/>
  <c r="K72" i="1"/>
  <c r="L72" i="1"/>
  <c r="M72" i="1"/>
  <c r="N72" i="1"/>
  <c r="B72" i="1"/>
  <c r="C66" i="1"/>
  <c r="D66" i="1"/>
  <c r="E66" i="1"/>
  <c r="F66" i="1"/>
  <c r="G66" i="1"/>
  <c r="H66" i="1"/>
  <c r="I66" i="1"/>
  <c r="J66" i="1"/>
  <c r="K66" i="1"/>
  <c r="L66" i="1"/>
  <c r="M66" i="1"/>
  <c r="N66" i="1"/>
  <c r="B66" i="1"/>
  <c r="C63" i="1"/>
  <c r="D63" i="1"/>
  <c r="E63" i="1"/>
  <c r="F63" i="1"/>
  <c r="G63" i="1"/>
  <c r="H63" i="1"/>
  <c r="I63" i="1"/>
  <c r="J63" i="1"/>
  <c r="K63" i="1"/>
  <c r="L63" i="1"/>
  <c r="M63" i="1"/>
  <c r="N63" i="1"/>
  <c r="B63" i="1"/>
  <c r="C40" i="1"/>
  <c r="D40" i="1"/>
  <c r="E40" i="1"/>
  <c r="F40" i="1"/>
  <c r="G40" i="1"/>
  <c r="G42" i="1" s="1"/>
  <c r="G41" i="1" s="1"/>
  <c r="H40" i="1"/>
  <c r="H42" i="1" s="1"/>
  <c r="H41" i="1" s="1"/>
  <c r="I40" i="1"/>
  <c r="I42" i="1" s="1"/>
  <c r="I41" i="1" s="1"/>
  <c r="J40" i="1"/>
  <c r="K40" i="1"/>
  <c r="L40" i="1"/>
  <c r="L42" i="1" s="1"/>
  <c r="L41" i="1" s="1"/>
  <c r="M40" i="1"/>
  <c r="M42" i="1" s="1"/>
  <c r="M41" i="1" s="1"/>
  <c r="N40" i="1"/>
  <c r="B40" i="1"/>
  <c r="C6" i="1"/>
  <c r="D6" i="1"/>
  <c r="E6" i="1"/>
  <c r="F6" i="1"/>
  <c r="G6" i="1"/>
  <c r="H6" i="1"/>
  <c r="I6" i="1"/>
  <c r="J6" i="1"/>
  <c r="K6" i="1"/>
  <c r="L6" i="1"/>
  <c r="M6" i="1"/>
  <c r="N6" i="1"/>
  <c r="B6" i="1"/>
  <c r="C7" i="1"/>
  <c r="D7" i="1"/>
  <c r="E7" i="1"/>
  <c r="F7" i="1"/>
  <c r="G7" i="1"/>
  <c r="H7" i="1"/>
  <c r="I7" i="1"/>
  <c r="J7" i="1"/>
  <c r="K7" i="1"/>
  <c r="L7" i="1"/>
  <c r="M7" i="1"/>
  <c r="N7" i="1"/>
  <c r="B7" i="1"/>
  <c r="C8" i="1"/>
  <c r="D8" i="1"/>
  <c r="E8" i="1"/>
  <c r="F8" i="1"/>
  <c r="G8" i="1"/>
  <c r="H8" i="1"/>
  <c r="I8" i="1"/>
  <c r="J8" i="1"/>
  <c r="K8" i="1"/>
  <c r="L8" i="1"/>
  <c r="M8" i="1"/>
  <c r="N8" i="1"/>
  <c r="B8" i="1"/>
  <c r="B9" i="1"/>
  <c r="C42" i="1"/>
  <c r="C41" i="1" s="1"/>
  <c r="E42" i="1"/>
  <c r="E41" i="1" s="1"/>
  <c r="F42" i="1"/>
  <c r="F41" i="1" s="1"/>
  <c r="J42" i="1"/>
  <c r="J41" i="1" s="1"/>
  <c r="N42" i="1"/>
  <c r="N41" i="1" s="1"/>
  <c r="D42" i="1"/>
  <c r="D41" i="1" s="1"/>
  <c r="B42" i="1"/>
  <c r="B41" i="1" s="1"/>
  <c r="C10" i="1"/>
  <c r="D10" i="1"/>
  <c r="E10" i="1"/>
  <c r="F10" i="1"/>
  <c r="G10" i="1"/>
  <c r="H10" i="1"/>
  <c r="I10" i="1"/>
  <c r="J10" i="1"/>
  <c r="K10" i="1"/>
  <c r="L10" i="1"/>
  <c r="M10" i="1"/>
  <c r="N10" i="1"/>
  <c r="B10" i="1"/>
  <c r="C38" i="1"/>
  <c r="D38" i="1"/>
  <c r="E38" i="1"/>
  <c r="F38" i="1"/>
  <c r="G38" i="1"/>
  <c r="H38" i="1"/>
  <c r="I38" i="1"/>
  <c r="J38" i="1"/>
  <c r="K38" i="1"/>
  <c r="L38" i="1"/>
  <c r="M38" i="1"/>
  <c r="N38" i="1"/>
  <c r="B38" i="1"/>
  <c r="C30" i="1"/>
  <c r="C29" i="1" s="1"/>
  <c r="D30" i="1"/>
  <c r="D29" i="1" s="1"/>
  <c r="E30" i="1"/>
  <c r="E29" i="1" s="1"/>
  <c r="F30" i="1"/>
  <c r="F29" i="1" s="1"/>
  <c r="G30" i="1"/>
  <c r="G29" i="1" s="1"/>
  <c r="H30" i="1"/>
  <c r="H29" i="1" s="1"/>
  <c r="I30" i="1"/>
  <c r="I29" i="1" s="1"/>
  <c r="J30" i="1"/>
  <c r="J29" i="1" s="1"/>
  <c r="K30" i="1"/>
  <c r="K29" i="1" s="1"/>
  <c r="L30" i="1"/>
  <c r="L29" i="1" s="1"/>
  <c r="M30" i="1"/>
  <c r="M29" i="1" s="1"/>
  <c r="N30" i="1"/>
  <c r="N29" i="1" s="1"/>
  <c r="B30" i="1"/>
  <c r="B29" i="1" s="1"/>
  <c r="N111" i="1" l="1"/>
  <c r="J132" i="1"/>
  <c r="J138" i="1"/>
  <c r="J139" i="1" s="1"/>
  <c r="K132" i="1"/>
  <c r="K138" i="1"/>
  <c r="K139" i="1" s="1"/>
  <c r="L138" i="1"/>
  <c r="L139" i="1" s="1"/>
  <c r="L132" i="1"/>
  <c r="G138" i="1"/>
  <c r="G139" i="1" s="1"/>
  <c r="G132" i="1"/>
  <c r="F131" i="1"/>
  <c r="F137" i="1"/>
  <c r="F139" i="1"/>
  <c r="D138" i="1"/>
  <c r="D139" i="1" s="1"/>
  <c r="D132" i="1"/>
  <c r="C134" i="1"/>
  <c r="J137" i="1" l="1"/>
  <c r="J131" i="1"/>
  <c r="K137" i="1"/>
  <c r="K131" i="1"/>
  <c r="L137" i="1"/>
  <c r="L131" i="1"/>
  <c r="G131" i="1"/>
  <c r="G137" i="1"/>
  <c r="D137" i="1"/>
  <c r="D131" i="1"/>
  <c r="C133" i="1"/>
  <c r="C138" i="1" l="1"/>
  <c r="C132" i="1"/>
  <c r="C131" i="1" l="1"/>
  <c r="C137" i="1"/>
  <c r="C139" i="1"/>
  <c r="C27" i="1" l="1"/>
  <c r="D27" i="1"/>
  <c r="E27" i="1"/>
  <c r="F27" i="1"/>
  <c r="G27" i="1"/>
  <c r="H27" i="1"/>
  <c r="I27" i="1"/>
  <c r="J27" i="1"/>
  <c r="K27" i="1"/>
  <c r="L27" i="1"/>
  <c r="M27" i="1"/>
  <c r="N27" i="1"/>
  <c r="B27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</calcChain>
</file>

<file path=xl/sharedStrings.xml><?xml version="1.0" encoding="utf-8"?>
<sst xmlns="http://schemas.openxmlformats.org/spreadsheetml/2006/main" count="156" uniqueCount="120">
  <si>
    <t>Төсвийн зарлагын 2021 оны хуваарилалт</t>
  </si>
  <si>
    <t>2021.01.14 05:15:07 PM</t>
  </si>
  <si>
    <t>2021 хуваарь 1 сар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</si>
  <si>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</si>
  <si>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</si>
  <si>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</si>
  <si>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</si>
  <si>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</si>
  <si>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</si>
  <si>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</si>
  <si>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</si>
  <si>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</si>
  <si>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</si>
  <si>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</si>
  <si>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</si>
  <si>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Зөрүү</t>
  </si>
  <si>
    <t>prep39</t>
  </si>
  <si>
    <t xml:space="preserve">            Аймаг, нийслэлийн биеийн тамир, спортын газар</t>
  </si>
  <si>
    <t xml:space="preserve">                             НИЙТ ЗАРЛАГА ба ЦЭВЭР ЗЭЭЛИЙН ДЇН</t>
  </si>
  <si>
    <t xml:space="preserve">                                  УРСГАЛ ЗАРДАЛ</t>
  </si>
  <si>
    <t xml:space="preserve">                                       БАРАА, ЇЙЛЧИЛГЭЭНИЙ ЗАРДАЛ</t>
  </si>
  <si>
    <t xml:space="preserve">                                            Цалин, хєлс болон нэмэгдэл урамшил</t>
  </si>
  <si>
    <t xml:space="preserve">                                                      Їндсэн цалин</t>
  </si>
  <si>
    <t xml:space="preserve">                                                      Нэмэгдэл</t>
  </si>
  <si>
    <t xml:space="preserve">                                            Ажил олгогчоос нийгмийн даатгалд тєлєх шимтгэл</t>
  </si>
  <si>
    <t xml:space="preserve">                                                      Тэтгэврийн даатгал</t>
  </si>
  <si>
    <t xml:space="preserve">                                                      Тэтгэмжийн даатгал</t>
  </si>
  <si>
    <t xml:space="preserve">                                                      ЇОМШ-ний даатгал</t>
  </si>
  <si>
    <t xml:space="preserve">                                                      Ажилгїйдлийн даатгал</t>
  </si>
  <si>
    <t xml:space="preserve">                                                      Эрїїл мэндийн даатгал</t>
  </si>
  <si>
    <t xml:space="preserve">                                            Хангамж, бараа материалын зардал</t>
  </si>
  <si>
    <t xml:space="preserve">                                                      Бичиг хэрэг</t>
  </si>
  <si>
    <t xml:space="preserve">                                                      Тээвэр, шатахуун</t>
  </si>
  <si>
    <t xml:space="preserve">                                                      Шуудан, холбоо, интернэтийн тєлбєр</t>
  </si>
  <si>
    <t xml:space="preserve">                                                      Хог хаягдал зайлуулах, хортон мэрэгчдийн устгал, ариутгал</t>
  </si>
  <si>
    <t xml:space="preserve">                                                      Бага їнэтэй, тїргэн элэгдэх, ахуйн эд зїйлс</t>
  </si>
  <si>
    <t xml:space="preserve">                                            Эд хогшил, урсгал засварын зардал</t>
  </si>
  <si>
    <t xml:space="preserve">                                                      Хєдєлмєр хамгааллын хэрэглэл</t>
  </si>
  <si>
    <t xml:space="preserve">                                            Томилолт, зочны зардал</t>
  </si>
  <si>
    <t xml:space="preserve">                                                      Дотоод албан томилолт</t>
  </si>
  <si>
    <t xml:space="preserve">                                            Бусдаар гїйцэтгїїлсэн ажил, їйлчилгээний тєлбєр, хураамж</t>
  </si>
  <si>
    <t xml:space="preserve">                                                      Бусдаар гїйцэтгїїлсэн бусад нийтлэг ажил, їйлчилгээний тєлбєр, хураамж</t>
  </si>
  <si>
    <t xml:space="preserve">                                            Бараа їйлчилгээний бусад зардал</t>
  </si>
  <si>
    <t xml:space="preserve">                                                      Бараа їйлчилгээний бусад зардал</t>
  </si>
  <si>
    <t xml:space="preserve">                             ЗАРДЛЫГ САНХЇЇЖЇЇЛЭХ ЭХ ЇЇСВЭР</t>
  </si>
  <si>
    <t xml:space="preserve">                                  Улсын тєсвєєс санхїїжих</t>
  </si>
  <si>
    <t xml:space="preserve">                                                      Улсын тєсвєєс санхїїжих</t>
  </si>
  <si>
    <t xml:space="preserve">                                  Тєсєвт байгууллагын їйл ажиллагаанаас</t>
  </si>
  <si>
    <t xml:space="preserve">                                                      Їндсэн їйл ажиллагааны орлогоос санхїїжих</t>
  </si>
  <si>
    <t xml:space="preserve">                             ТЄСВИЙН БУСАД МЭДЭЭЛЛИЙН АНГИЛАЛ</t>
  </si>
  <si>
    <t xml:space="preserve">                                  БАЙГУУЛЛАГЫН ТОО</t>
  </si>
  <si>
    <t xml:space="preserve">                                                      Тєсвийн байгууллага</t>
  </si>
  <si>
    <t xml:space="preserve">                                  АЖИЛЛАГСДЫН ТОО</t>
  </si>
  <si>
    <t xml:space="preserve">                                                      Удирдах ажилтан</t>
  </si>
  <si>
    <t xml:space="preserve">                                                      Гїйцэтгэх ажилтан</t>
  </si>
  <si>
    <t xml:space="preserve">                                                      Їйлчлэх ажилтан</t>
  </si>
  <si>
    <t xml:space="preserve">                                                      Гэрээт ажилтан</t>
  </si>
  <si>
    <t xml:space="preserve">                                  ОРОН ТООНЫ МЭДЭЭЛЭЛ</t>
  </si>
  <si>
    <t xml:space="preserve">                                                      Тєрийн захиргааны албан хаагч (ТЗ)</t>
  </si>
  <si>
    <t xml:space="preserve">                                                      Тєрийн їйлчилгээний бусад албан хаагч (ТЇ)</t>
  </si>
  <si>
    <t xml:space="preserve">                                  ОРОН ТОО байршлаар</t>
  </si>
  <si>
    <t xml:space="preserve">                                                      Аймагт</t>
  </si>
  <si>
    <t xml:space="preserve">                                                      Бусад /тооцохгїй/</t>
  </si>
  <si>
    <t xml:space="preserve">                  Їндсэн їйл ажиллагааны  зардал</t>
  </si>
  <si>
    <t xml:space="preserve">                                   НИЙТ ЗАРЛАГА ба ЦЭВЭР ЗЭЭЛИЙН ДЇН</t>
  </si>
  <si>
    <t xml:space="preserve">                                        УРСГАЛ ЗАРДАЛ</t>
  </si>
  <si>
    <t xml:space="preserve">                                             БАРАА, ЇЙЛЧИЛГЭЭНИЙ ЗАРДАЛ</t>
  </si>
  <si>
    <t xml:space="preserve">                                                  Цалин, хєлс болон нэмэгдэл урамшил</t>
  </si>
  <si>
    <t xml:space="preserve">                                                            Їндсэн цалин</t>
  </si>
  <si>
    <t xml:space="preserve">                                                            Нэмэгдэл</t>
  </si>
  <si>
    <t xml:space="preserve">                                                  Ажил олгогчоос нийгмийн даатгалд тєлєх шимтгэл</t>
  </si>
  <si>
    <t xml:space="preserve">                                                            Тэтгэврийн даатгал</t>
  </si>
  <si>
    <t xml:space="preserve">                                                            Тэтгэмжийн даатгал</t>
  </si>
  <si>
    <t xml:space="preserve">                                                            ЇОМШ-ний даатгал</t>
  </si>
  <si>
    <t xml:space="preserve">                                                            Ажилгїйдлийн даатгал</t>
  </si>
  <si>
    <t xml:space="preserve">                                                            Эрїїл мэндийн даатгал</t>
  </si>
  <si>
    <t xml:space="preserve">                                                  Хангамж, бараа материалын зардал</t>
  </si>
  <si>
    <t xml:space="preserve">                                                            Бичиг хэрэг</t>
  </si>
  <si>
    <t xml:space="preserve">                                                            Тээвэр, шатахуун</t>
  </si>
  <si>
    <t xml:space="preserve">                                                            Шуудан, холбоо, интернэтийн тєлбєр</t>
  </si>
  <si>
    <t xml:space="preserve">                                                            Хог хаягдал зайлуулах, хортон мэрэгчдийн устгал, ариутгал</t>
  </si>
  <si>
    <t xml:space="preserve">                                                            Бага їнэтэй, тїргэн элэгдэх, ахуйн эд зїйлс</t>
  </si>
  <si>
    <t xml:space="preserve">                                                  Эд хогшил, урсгал засварын зардал</t>
  </si>
  <si>
    <t xml:space="preserve">                                                            Хєдєлмєр хамгааллын хэрэглэл</t>
  </si>
  <si>
    <t xml:space="preserve">                                                  Томилолт, зочны зардал</t>
  </si>
  <si>
    <t xml:space="preserve">                                                            Дотоод албан томилолт</t>
  </si>
  <si>
    <t xml:space="preserve">                                                  Бусдаар гїйцэтгїїлсэн ажил, їйлчилгээний тєлбєр, хураамж</t>
  </si>
  <si>
    <t xml:space="preserve">                                                            Бусдаар гїйцэтгїїлсэн бусад нийтлэг ажил, їйлчилгээний тєлбєр, хураамж</t>
  </si>
  <si>
    <t xml:space="preserve">                                                  Бараа їйлчилгээний бусад зардал</t>
  </si>
  <si>
    <t xml:space="preserve">                                                            Бараа їйлчилгээний бусад зардал</t>
  </si>
  <si>
    <t xml:space="preserve">                                   ЗАРДЛЫГ САНХЇЇЖЇЇЛЭХ ЭХ ЇЇСВЭР</t>
  </si>
  <si>
    <t xml:space="preserve">                                        Улсын тєсвєєс санхїїжих</t>
  </si>
  <si>
    <t xml:space="preserve">                                                            Улсын тєсвєєс санхїїжих</t>
  </si>
  <si>
    <t xml:space="preserve">                                   ТЄСВИЙН БУСАД МЭДЭЭЛЛИЙН АНГИЛАЛ</t>
  </si>
  <si>
    <t xml:space="preserve">                                        БАЙГУУЛЛАГЫН ТОО</t>
  </si>
  <si>
    <t xml:space="preserve">                                                            Тєсвийн байгууллага</t>
  </si>
  <si>
    <t xml:space="preserve">                                        АЖИЛЛАГСДЫН ТОО</t>
  </si>
  <si>
    <t xml:space="preserve">                                                            Удирдах ажилтан</t>
  </si>
  <si>
    <t xml:space="preserve">                                                            Гїйцэтгэх ажилтан</t>
  </si>
  <si>
    <t xml:space="preserve">                                                            Їйлчлэх ажилтан</t>
  </si>
  <si>
    <t xml:space="preserve">                                        ОРОН ТООНЫ МЭДЭЭЛЭЛ</t>
  </si>
  <si>
    <t xml:space="preserve">                                                            Тєрийн захиргааны албан хаагч (ТЗ)</t>
  </si>
  <si>
    <t xml:space="preserve">                                                            Тєрийн їйлчилгээний бусад албан хаагч (ТЇ)</t>
  </si>
  <si>
    <t xml:space="preserve">                                        ОРОН ТОО байршлаар</t>
  </si>
  <si>
    <t xml:space="preserve">                                                            Аймагт</t>
  </si>
  <si>
    <t xml:space="preserve">                  Гэрээгээр гїйцэтгїїлэх ажил, їйлчилгээ</t>
  </si>
  <si>
    <t xml:space="preserve">                                                            Гэрээт ажилтан</t>
  </si>
  <si>
    <t xml:space="preserve">                                                            Бусад /тооцохгїй/</t>
  </si>
  <si>
    <t xml:space="preserve">                  Биеийн тамирын уралдаан, тэмцээн</t>
  </si>
  <si>
    <t xml:space="preserve">                                        Тєсєвт байгууллагын їйл ажиллагаанаас</t>
  </si>
  <si>
    <t xml:space="preserve">                                                            Їндсэн їйл ажиллагааны орлогоос санхїїжих</t>
  </si>
  <si>
    <t>Даатгалын үйлчилгээ</t>
  </si>
  <si>
    <t>Тээврийн хэрэгслийн оношлогоо</t>
  </si>
  <si>
    <t>Тээврийн хэрэгслийн татвар</t>
  </si>
  <si>
    <t>Аудит зэрэглэл тогтоох үйлчилгээний хөлс</t>
  </si>
  <si>
    <t>Мэдээлэл технологи үйлчилгээ</t>
  </si>
  <si>
    <t>Газрын төлбөр</t>
  </si>
  <si>
    <t>Бусдаар гүйцэтгүүлсэн ажил үйлчилгээний хөлс</t>
  </si>
  <si>
    <t>Увс аймаг</t>
  </si>
  <si>
    <t>Увс аймгийн биеийн тамир спортын  газрын  2021 оны батлагдсан төсвийн сар улирлын хуваарь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</si>
</sst>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8"/>
      <name val="FBMO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Mon"/>
      <family val="2"/>
    </font>
    <font>
      <sz val="8"/>
      <color theme="1"/>
      <name val="Arial Mon"/>
      <family val="2"/>
    </font>
    <font>
      <sz val="10"/>
      <name val="FBMOArial"/>
      <family val="2"/>
      <charset val="204"/>
    </font>
    <font>
      <sz val="12"/>
      <color theme="1"/>
      <name val="Arial Mo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2" borderId="1" xfId="0" applyFont="1" applyFill="1" applyBorder="1"/>
    <xf numFmtId="164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/>
    <xf numFmtId="0" fontId="0" fillId="2" borderId="1" xfId="0" applyFill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4" fillId="3" borderId="1" xfId="1" applyFont="1" applyFill="1" applyBorder="1" applyAlignment="1">
      <alignment horizontal="center" vertical="center"/>
    </xf>
    <xf numFmtId="165" fontId="5" fillId="0" borderId="1" xfId="0" applyNumberFormat="1" applyFont="1" applyBorder="1"/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0" fillId="0" borderId="0" xfId="0" applyNumberFormat="1"/>
    <xf numFmtId="0" fontId="6" fillId="4" borderId="1" xfId="0" applyFont="1" applyFill="1" applyBorder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="115" zoomScaleNormal="115" workbookViewId="0">
      <selection activeCell="C124" sqref="C124"/>
    </sheetView>
  </sheetViews>
  <sheetFormatPr defaultRowHeight="12" customHeight="1"/>
  <cols>
    <col min="1" max="1" width="47.28515625" customWidth="1"/>
    <col min="3" max="3" width="8.7109375" customWidth="1"/>
    <col min="4" max="4" width="8.42578125" customWidth="1"/>
    <col min="5" max="5" width="7.85546875" customWidth="1"/>
    <col min="6" max="6" width="7.42578125" customWidth="1"/>
    <col min="7" max="7" width="7.28515625" customWidth="1"/>
    <col min="8" max="8" width="7.7109375" customWidth="1"/>
    <col min="9" max="9" width="7.85546875" customWidth="1"/>
    <col min="10" max="10" width="7.7109375" customWidth="1"/>
    <col min="11" max="11" width="7.85546875" customWidth="1"/>
    <col min="12" max="12" width="7.7109375" customWidth="1"/>
    <col min="13" max="14" width="8" customWidth="1"/>
    <col min="16" max="16" width="11.7109375" customWidth="1"/>
  </cols>
  <sheetData>
    <row r="1" spans="1:16" ht="12" customHeight="1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2" customHeight="1">
      <c r="A2" s="2" t="s">
        <v>1</v>
      </c>
      <c r="B2" s="16" t="s">
        <v>119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2" customHeight="1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12" customHeight="1">
      <c r="A4" s="3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</row>
    <row r="5" spans="1:16" ht="12" customHeight="1">
      <c r="A5" s="15" t="s">
        <v>118</v>
      </c>
      <c r="B5" s="6" t="s">
        <v>16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6" t="s">
        <v>15</v>
      </c>
    </row>
    <row r="6" spans="1:16" ht="12" customHeight="1">
      <c r="A6" s="8" t="s">
        <v>17</v>
      </c>
      <c r="B6" s="9">
        <f>B7</f>
        <v>302637.89999999997</v>
      </c>
      <c r="C6" s="9">
        <f t="shared" ref="C6:N6" si="0">C7</f>
        <v>21866.9</v>
      </c>
      <c r="D6" s="9">
        <f t="shared" si="0"/>
        <v>24775.200000000001</v>
      </c>
      <c r="E6" s="9">
        <f t="shared" si="0"/>
        <v>27536.3</v>
      </c>
      <c r="F6" s="9">
        <f t="shared" si="0"/>
        <v>24872.6</v>
      </c>
      <c r="G6" s="9">
        <f t="shared" si="0"/>
        <v>30236.3</v>
      </c>
      <c r="H6" s="9">
        <f t="shared" si="0"/>
        <v>22336.3</v>
      </c>
      <c r="I6" s="9">
        <f t="shared" si="0"/>
        <v>33111.4</v>
      </c>
      <c r="J6" s="9">
        <f t="shared" si="0"/>
        <v>24033.599999999999</v>
      </c>
      <c r="K6" s="9">
        <f t="shared" si="0"/>
        <v>23034.9</v>
      </c>
      <c r="L6" s="9">
        <f t="shared" si="0"/>
        <v>21866.9</v>
      </c>
      <c r="M6" s="9">
        <f t="shared" si="0"/>
        <v>27100.2</v>
      </c>
      <c r="N6" s="9">
        <f t="shared" si="0"/>
        <v>21867.3</v>
      </c>
      <c r="O6" s="9"/>
      <c r="P6" s="14"/>
    </row>
    <row r="7" spans="1:16" ht="12" customHeight="1">
      <c r="A7" s="8" t="s">
        <v>18</v>
      </c>
      <c r="B7" s="9">
        <f>B8</f>
        <v>302637.89999999997</v>
      </c>
      <c r="C7" s="9">
        <f t="shared" ref="C7:N7" si="1">C8</f>
        <v>21866.9</v>
      </c>
      <c r="D7" s="9">
        <f t="shared" si="1"/>
        <v>24775.200000000001</v>
      </c>
      <c r="E7" s="9">
        <f t="shared" si="1"/>
        <v>27536.3</v>
      </c>
      <c r="F7" s="9">
        <f t="shared" si="1"/>
        <v>24872.6</v>
      </c>
      <c r="G7" s="9">
        <f t="shared" si="1"/>
        <v>30236.3</v>
      </c>
      <c r="H7" s="9">
        <f t="shared" si="1"/>
        <v>22336.3</v>
      </c>
      <c r="I7" s="9">
        <f t="shared" si="1"/>
        <v>33111.4</v>
      </c>
      <c r="J7" s="9">
        <f t="shared" si="1"/>
        <v>24033.599999999999</v>
      </c>
      <c r="K7" s="9">
        <f t="shared" si="1"/>
        <v>23034.9</v>
      </c>
      <c r="L7" s="9">
        <f t="shared" si="1"/>
        <v>21866.9</v>
      </c>
      <c r="M7" s="9">
        <f t="shared" si="1"/>
        <v>27100.2</v>
      </c>
      <c r="N7" s="9">
        <f t="shared" si="1"/>
        <v>21867.3</v>
      </c>
      <c r="O7" s="9"/>
      <c r="P7" s="14"/>
    </row>
    <row r="8" spans="1:16" ht="12" customHeight="1">
      <c r="A8" s="8" t="s">
        <v>19</v>
      </c>
      <c r="B8" s="9">
        <f>B9</f>
        <v>302637.89999999997</v>
      </c>
      <c r="C8" s="9">
        <f t="shared" ref="C8:N8" si="2">C9</f>
        <v>21866.9</v>
      </c>
      <c r="D8" s="9">
        <f t="shared" si="2"/>
        <v>24775.200000000001</v>
      </c>
      <c r="E8" s="9">
        <f t="shared" si="2"/>
        <v>27536.3</v>
      </c>
      <c r="F8" s="9">
        <f t="shared" si="2"/>
        <v>24872.6</v>
      </c>
      <c r="G8" s="9">
        <f t="shared" si="2"/>
        <v>30236.3</v>
      </c>
      <c r="H8" s="9">
        <f t="shared" si="2"/>
        <v>22336.3</v>
      </c>
      <c r="I8" s="9">
        <f t="shared" si="2"/>
        <v>33111.4</v>
      </c>
      <c r="J8" s="9">
        <f t="shared" si="2"/>
        <v>24033.599999999999</v>
      </c>
      <c r="K8" s="9">
        <f t="shared" si="2"/>
        <v>23034.9</v>
      </c>
      <c r="L8" s="9">
        <f t="shared" si="2"/>
        <v>21866.9</v>
      </c>
      <c r="M8" s="9">
        <f t="shared" si="2"/>
        <v>27100.2</v>
      </c>
      <c r="N8" s="9">
        <f t="shared" si="2"/>
        <v>21867.3</v>
      </c>
      <c r="O8" s="9"/>
      <c r="P8" s="14"/>
    </row>
    <row r="9" spans="1:16" ht="12" customHeight="1">
      <c r="A9" s="8" t="s">
        <v>20</v>
      </c>
      <c r="B9" s="9">
        <f>B10+B13+B19+B25+B27+B29+B38</f>
        <v>302637.89999999997</v>
      </c>
      <c r="C9" s="9">
        <v>21866.9</v>
      </c>
      <c r="D9" s="9">
        <v>24775.200000000001</v>
      </c>
      <c r="E9" s="9">
        <v>27536.3</v>
      </c>
      <c r="F9" s="9">
        <v>24872.6</v>
      </c>
      <c r="G9" s="9">
        <v>30236.3</v>
      </c>
      <c r="H9" s="9">
        <v>22336.3</v>
      </c>
      <c r="I9" s="9">
        <v>33111.4</v>
      </c>
      <c r="J9" s="9">
        <v>24033.599999999999</v>
      </c>
      <c r="K9" s="9">
        <v>23034.9</v>
      </c>
      <c r="L9" s="9">
        <v>21866.9</v>
      </c>
      <c r="M9" s="9">
        <v>27100.2</v>
      </c>
      <c r="N9" s="9">
        <v>21867.3</v>
      </c>
      <c r="O9" s="9"/>
      <c r="P9" s="14"/>
    </row>
    <row r="10" spans="1:16" ht="12" customHeight="1">
      <c r="A10" s="8" t="s">
        <v>21</v>
      </c>
      <c r="B10" s="9">
        <f>B11+B12</f>
        <v>228328.8</v>
      </c>
      <c r="C10" s="9">
        <f t="shared" ref="C10:N10" si="3">C11+C12</f>
        <v>19027.399999999998</v>
      </c>
      <c r="D10" s="9">
        <f t="shared" si="3"/>
        <v>19027.399999999998</v>
      </c>
      <c r="E10" s="9">
        <f t="shared" si="3"/>
        <v>19027.399999999998</v>
      </c>
      <c r="F10" s="9">
        <f t="shared" si="3"/>
        <v>19027.399999999998</v>
      </c>
      <c r="G10" s="9">
        <f t="shared" si="3"/>
        <v>19027.399999999998</v>
      </c>
      <c r="H10" s="9">
        <f t="shared" si="3"/>
        <v>19027.399999999998</v>
      </c>
      <c r="I10" s="9">
        <f t="shared" si="3"/>
        <v>19027.399999999998</v>
      </c>
      <c r="J10" s="9">
        <f t="shared" si="3"/>
        <v>19027.399999999998</v>
      </c>
      <c r="K10" s="9">
        <f t="shared" si="3"/>
        <v>19027.399999999998</v>
      </c>
      <c r="L10" s="9">
        <f t="shared" si="3"/>
        <v>19027.399999999998</v>
      </c>
      <c r="M10" s="9">
        <f t="shared" si="3"/>
        <v>19027.399999999998</v>
      </c>
      <c r="N10" s="9">
        <f t="shared" si="3"/>
        <v>19027.400000000001</v>
      </c>
      <c r="O10" s="9"/>
      <c r="P10" s="14"/>
    </row>
    <row r="11" spans="1:16" ht="12" customHeight="1">
      <c r="A11" s="8" t="s">
        <v>22</v>
      </c>
      <c r="B11" s="9">
        <v>207168.8</v>
      </c>
      <c r="C11" s="9">
        <v>17264.099999999999</v>
      </c>
      <c r="D11" s="9">
        <v>17264.099999999999</v>
      </c>
      <c r="E11" s="9">
        <v>17264.099999999999</v>
      </c>
      <c r="F11" s="9">
        <v>17264.099999999999</v>
      </c>
      <c r="G11" s="9">
        <v>17264.099999999999</v>
      </c>
      <c r="H11" s="9">
        <v>17264.099999999999</v>
      </c>
      <c r="I11" s="9">
        <v>17264.099999999999</v>
      </c>
      <c r="J11" s="9">
        <v>17264.099999999999</v>
      </c>
      <c r="K11" s="9">
        <v>17264.099999999999</v>
      </c>
      <c r="L11" s="9">
        <v>17264.099999999999</v>
      </c>
      <c r="M11" s="9">
        <v>17264.099999999999</v>
      </c>
      <c r="N11" s="9">
        <v>17263.7</v>
      </c>
      <c r="O11" s="9"/>
      <c r="P11" s="14"/>
    </row>
    <row r="12" spans="1:16" ht="12" customHeight="1">
      <c r="A12" s="8" t="s">
        <v>23</v>
      </c>
      <c r="B12" s="9">
        <v>21160</v>
      </c>
      <c r="C12" s="9">
        <v>1763.3</v>
      </c>
      <c r="D12" s="9">
        <v>1763.3</v>
      </c>
      <c r="E12" s="9">
        <v>1763.3</v>
      </c>
      <c r="F12" s="9">
        <v>1763.3</v>
      </c>
      <c r="G12" s="9">
        <v>1763.3</v>
      </c>
      <c r="H12" s="9">
        <v>1763.3</v>
      </c>
      <c r="I12" s="9">
        <v>1763.3</v>
      </c>
      <c r="J12" s="9">
        <v>1763.3</v>
      </c>
      <c r="K12" s="9">
        <v>1763.3</v>
      </c>
      <c r="L12" s="9">
        <v>1763.3</v>
      </c>
      <c r="M12" s="9">
        <v>1763.3</v>
      </c>
      <c r="N12" s="9">
        <v>1763.7</v>
      </c>
      <c r="O12" s="9"/>
      <c r="P12" s="14"/>
    </row>
    <row r="13" spans="1:16" ht="12" customHeight="1">
      <c r="A13" s="8" t="s">
        <v>24</v>
      </c>
      <c r="B13" s="9">
        <f>B14+B15+B16+B17+B18</f>
        <v>30824.400000000001</v>
      </c>
      <c r="C13" s="9">
        <f t="shared" ref="C13:N13" si="4">C14+C15+C16+C17+C18</f>
        <v>2568.6999999999998</v>
      </c>
      <c r="D13" s="9">
        <f t="shared" si="4"/>
        <v>2568.6999999999998</v>
      </c>
      <c r="E13" s="9">
        <f t="shared" si="4"/>
        <v>2568.6999999999998</v>
      </c>
      <c r="F13" s="9">
        <f t="shared" si="4"/>
        <v>2568.6999999999998</v>
      </c>
      <c r="G13" s="9">
        <f t="shared" si="4"/>
        <v>2568.6999999999998</v>
      </c>
      <c r="H13" s="9">
        <f t="shared" si="4"/>
        <v>2568.6999999999998</v>
      </c>
      <c r="I13" s="9">
        <f t="shared" si="4"/>
        <v>2568.6999999999998</v>
      </c>
      <c r="J13" s="9">
        <f t="shared" si="4"/>
        <v>2568.6999999999998</v>
      </c>
      <c r="K13" s="9">
        <f t="shared" si="4"/>
        <v>2568.6999999999998</v>
      </c>
      <c r="L13" s="9">
        <f t="shared" si="4"/>
        <v>2568.6999999999998</v>
      </c>
      <c r="M13" s="9">
        <f t="shared" si="4"/>
        <v>2568.6999999999998</v>
      </c>
      <c r="N13" s="9">
        <f t="shared" si="4"/>
        <v>2568.6999999999998</v>
      </c>
      <c r="O13" s="9"/>
      <c r="P13" s="14"/>
    </row>
    <row r="14" spans="1:16" ht="12" customHeight="1">
      <c r="A14" s="8" t="s">
        <v>25</v>
      </c>
      <c r="B14" s="9">
        <v>21691.200000000001</v>
      </c>
      <c r="C14" s="9">
        <v>1807.6</v>
      </c>
      <c r="D14" s="9">
        <v>1807.6</v>
      </c>
      <c r="E14" s="9">
        <v>1807.6</v>
      </c>
      <c r="F14" s="9">
        <v>1807.6</v>
      </c>
      <c r="G14" s="9">
        <v>1807.6</v>
      </c>
      <c r="H14" s="9">
        <v>1807.6</v>
      </c>
      <c r="I14" s="9">
        <v>1807.6</v>
      </c>
      <c r="J14" s="9">
        <v>1807.6</v>
      </c>
      <c r="K14" s="9">
        <v>1807.6</v>
      </c>
      <c r="L14" s="9">
        <v>1807.6</v>
      </c>
      <c r="M14" s="9">
        <v>1807.6</v>
      </c>
      <c r="N14" s="9">
        <v>1807.6</v>
      </c>
      <c r="O14" s="9"/>
      <c r="P14" s="14"/>
    </row>
    <row r="15" spans="1:16" ht="12" customHeight="1">
      <c r="A15" s="8" t="s">
        <v>26</v>
      </c>
      <c r="B15" s="9">
        <v>2283.1999999999998</v>
      </c>
      <c r="C15" s="9">
        <v>190.2</v>
      </c>
      <c r="D15" s="9">
        <v>190.2</v>
      </c>
      <c r="E15" s="9">
        <v>190.2</v>
      </c>
      <c r="F15" s="9">
        <v>190.2</v>
      </c>
      <c r="G15" s="9">
        <v>190.2</v>
      </c>
      <c r="H15" s="9">
        <v>190.2</v>
      </c>
      <c r="I15" s="9">
        <v>190.2</v>
      </c>
      <c r="J15" s="9">
        <v>190.2</v>
      </c>
      <c r="K15" s="9">
        <v>190.2</v>
      </c>
      <c r="L15" s="9">
        <v>190.2</v>
      </c>
      <c r="M15" s="9">
        <v>190.2</v>
      </c>
      <c r="N15" s="9">
        <v>191</v>
      </c>
      <c r="O15" s="9"/>
      <c r="P15" s="14"/>
    </row>
    <row r="16" spans="1:16" ht="12" customHeight="1">
      <c r="A16" s="8" t="s">
        <v>27</v>
      </c>
      <c r="B16" s="9">
        <v>1826.7</v>
      </c>
      <c r="C16" s="9">
        <v>152.19999999999999</v>
      </c>
      <c r="D16" s="9">
        <v>152.19999999999999</v>
      </c>
      <c r="E16" s="9">
        <v>152.19999999999999</v>
      </c>
      <c r="F16" s="9">
        <v>152.19999999999999</v>
      </c>
      <c r="G16" s="9">
        <v>152.19999999999999</v>
      </c>
      <c r="H16" s="9">
        <v>152.19999999999999</v>
      </c>
      <c r="I16" s="9">
        <v>152.19999999999999</v>
      </c>
      <c r="J16" s="9">
        <v>152.19999999999999</v>
      </c>
      <c r="K16" s="9">
        <v>152.19999999999999</v>
      </c>
      <c r="L16" s="9">
        <v>152.19999999999999</v>
      </c>
      <c r="M16" s="9">
        <v>152.19999999999999</v>
      </c>
      <c r="N16" s="9">
        <v>152.5</v>
      </c>
      <c r="O16" s="9"/>
      <c r="P16" s="14"/>
    </row>
    <row r="17" spans="1:16" ht="12" customHeight="1">
      <c r="A17" s="8" t="s">
        <v>28</v>
      </c>
      <c r="B17" s="9">
        <v>456.7</v>
      </c>
      <c r="C17" s="9">
        <v>38.1</v>
      </c>
      <c r="D17" s="9">
        <v>38.1</v>
      </c>
      <c r="E17" s="9">
        <v>38.1</v>
      </c>
      <c r="F17" s="9">
        <v>38.1</v>
      </c>
      <c r="G17" s="9">
        <v>38.1</v>
      </c>
      <c r="H17" s="9">
        <v>38.1</v>
      </c>
      <c r="I17" s="9">
        <v>38.1</v>
      </c>
      <c r="J17" s="9">
        <v>38.1</v>
      </c>
      <c r="K17" s="9">
        <v>38.1</v>
      </c>
      <c r="L17" s="9">
        <v>38.1</v>
      </c>
      <c r="M17" s="9">
        <v>38.1</v>
      </c>
      <c r="N17" s="9">
        <v>37.6</v>
      </c>
      <c r="O17" s="9"/>
      <c r="P17" s="14"/>
    </row>
    <row r="18" spans="1:16" ht="12" customHeight="1">
      <c r="A18" s="8" t="s">
        <v>29</v>
      </c>
      <c r="B18" s="9">
        <v>4566.6000000000004</v>
      </c>
      <c r="C18" s="9">
        <v>380.6</v>
      </c>
      <c r="D18" s="9">
        <v>380.6</v>
      </c>
      <c r="E18" s="9">
        <v>380.6</v>
      </c>
      <c r="F18" s="9">
        <v>380.6</v>
      </c>
      <c r="G18" s="9">
        <v>380.6</v>
      </c>
      <c r="H18" s="9">
        <v>380.6</v>
      </c>
      <c r="I18" s="9">
        <v>380.6</v>
      </c>
      <c r="J18" s="9">
        <v>380.6</v>
      </c>
      <c r="K18" s="9">
        <v>380.6</v>
      </c>
      <c r="L18" s="9">
        <v>380.6</v>
      </c>
      <c r="M18" s="9">
        <v>380.6</v>
      </c>
      <c r="N18" s="9">
        <v>380</v>
      </c>
      <c r="O18" s="9"/>
      <c r="P18" s="14"/>
    </row>
    <row r="19" spans="1:16" ht="12" customHeight="1">
      <c r="A19" s="8" t="s">
        <v>30</v>
      </c>
      <c r="B19" s="9">
        <f>B20+B21+B22+B23+B24</f>
        <v>5491.7</v>
      </c>
      <c r="C19" s="9">
        <f t="shared" ref="C19:N19" si="5">C20+C21+C22+C23+C24</f>
        <v>392.5</v>
      </c>
      <c r="D19" s="9">
        <f t="shared" si="5"/>
        <v>461.9</v>
      </c>
      <c r="E19" s="9">
        <f t="shared" si="5"/>
        <v>561.9</v>
      </c>
      <c r="F19" s="9">
        <f t="shared" si="5"/>
        <v>1048.2</v>
      </c>
      <c r="G19" s="9">
        <f t="shared" si="5"/>
        <v>361.9</v>
      </c>
      <c r="H19" s="9">
        <f t="shared" si="5"/>
        <v>561.9</v>
      </c>
      <c r="I19" s="9">
        <f t="shared" si="5"/>
        <v>509.2</v>
      </c>
      <c r="J19" s="9">
        <f t="shared" si="5"/>
        <v>212.5</v>
      </c>
      <c r="K19" s="9">
        <f t="shared" si="5"/>
        <v>684.2</v>
      </c>
      <c r="L19" s="9">
        <f t="shared" si="5"/>
        <v>272.5</v>
      </c>
      <c r="M19" s="9">
        <f t="shared" si="5"/>
        <v>212.5</v>
      </c>
      <c r="N19" s="9">
        <f t="shared" si="5"/>
        <v>212.5</v>
      </c>
      <c r="O19" s="9"/>
      <c r="P19" s="14"/>
    </row>
    <row r="20" spans="1:16" ht="12" customHeight="1">
      <c r="A20" s="8" t="s">
        <v>31</v>
      </c>
      <c r="B20" s="9">
        <v>991.7</v>
      </c>
      <c r="C20" s="9">
        <v>100</v>
      </c>
      <c r="D20" s="9">
        <v>100</v>
      </c>
      <c r="E20" s="9">
        <v>0</v>
      </c>
      <c r="F20" s="9">
        <v>200</v>
      </c>
      <c r="G20" s="9">
        <v>0</v>
      </c>
      <c r="H20" s="9">
        <v>200</v>
      </c>
      <c r="I20" s="9">
        <v>0</v>
      </c>
      <c r="J20" s="9">
        <v>0</v>
      </c>
      <c r="K20" s="9">
        <v>391.7</v>
      </c>
      <c r="L20" s="9">
        <v>0</v>
      </c>
      <c r="M20" s="9">
        <v>0</v>
      </c>
      <c r="N20" s="9">
        <v>0</v>
      </c>
      <c r="O20" s="9"/>
      <c r="P20" s="14"/>
    </row>
    <row r="21" spans="1:16" ht="12" customHeight="1">
      <c r="A21" s="8" t="s">
        <v>32</v>
      </c>
      <c r="B21" s="9">
        <v>2550</v>
      </c>
      <c r="C21" s="9">
        <v>212.5</v>
      </c>
      <c r="D21" s="9">
        <v>212.5</v>
      </c>
      <c r="E21" s="9">
        <v>212.5</v>
      </c>
      <c r="F21" s="9">
        <v>212.5</v>
      </c>
      <c r="G21" s="9">
        <v>212.5</v>
      </c>
      <c r="H21" s="9">
        <v>212.5</v>
      </c>
      <c r="I21" s="9">
        <v>212.5</v>
      </c>
      <c r="J21" s="9">
        <v>212.5</v>
      </c>
      <c r="K21" s="9">
        <v>212.5</v>
      </c>
      <c r="L21" s="9">
        <v>212.5</v>
      </c>
      <c r="M21" s="9">
        <v>212.5</v>
      </c>
      <c r="N21" s="9">
        <v>212.5</v>
      </c>
      <c r="O21" s="9"/>
      <c r="P21" s="14"/>
    </row>
    <row r="22" spans="1:16" ht="12" customHeight="1">
      <c r="A22" s="8" t="s">
        <v>33</v>
      </c>
      <c r="B22" s="9">
        <v>700</v>
      </c>
      <c r="C22" s="9">
        <v>80</v>
      </c>
      <c r="D22" s="9">
        <v>80</v>
      </c>
      <c r="E22" s="9">
        <v>80</v>
      </c>
      <c r="F22" s="9">
        <v>80</v>
      </c>
      <c r="G22" s="9">
        <v>80</v>
      </c>
      <c r="H22" s="9">
        <v>80</v>
      </c>
      <c r="I22" s="9">
        <v>80</v>
      </c>
      <c r="J22" s="9">
        <v>0</v>
      </c>
      <c r="K22" s="9">
        <v>80</v>
      </c>
      <c r="L22" s="9">
        <v>60</v>
      </c>
      <c r="M22" s="9">
        <v>0</v>
      </c>
      <c r="N22" s="9">
        <v>0</v>
      </c>
      <c r="O22" s="9"/>
      <c r="P22" s="14"/>
    </row>
    <row r="23" spans="1:16" ht="12" customHeight="1">
      <c r="A23" s="8" t="s">
        <v>34</v>
      </c>
      <c r="B23" s="9">
        <v>416.7</v>
      </c>
      <c r="C23" s="9">
        <v>0</v>
      </c>
      <c r="D23" s="9">
        <v>0</v>
      </c>
      <c r="E23" s="9">
        <v>200</v>
      </c>
      <c r="F23" s="9">
        <v>0</v>
      </c>
      <c r="G23" s="9">
        <v>0</v>
      </c>
      <c r="H23" s="9">
        <v>0</v>
      </c>
      <c r="I23" s="9">
        <v>216.7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/>
      <c r="P23" s="14"/>
    </row>
    <row r="24" spans="1:16" ht="12" customHeight="1">
      <c r="A24" s="8" t="s">
        <v>35</v>
      </c>
      <c r="B24" s="9">
        <v>833.3</v>
      </c>
      <c r="C24" s="9">
        <v>0</v>
      </c>
      <c r="D24" s="9">
        <v>69.400000000000006</v>
      </c>
      <c r="E24" s="9">
        <v>69.400000000000006</v>
      </c>
      <c r="F24" s="9">
        <v>555.70000000000005</v>
      </c>
      <c r="G24" s="9">
        <v>69.400000000000006</v>
      </c>
      <c r="H24" s="9">
        <v>69.400000000000006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/>
      <c r="P24" s="14"/>
    </row>
    <row r="25" spans="1:16" ht="12" customHeight="1">
      <c r="A25" s="8" t="s">
        <v>36</v>
      </c>
      <c r="B25" s="9">
        <f>B26</f>
        <v>250</v>
      </c>
      <c r="C25" s="9">
        <f t="shared" ref="C25:N25" si="6">C26</f>
        <v>0</v>
      </c>
      <c r="D25" s="9">
        <f t="shared" si="6"/>
        <v>0</v>
      </c>
      <c r="E25" s="9">
        <f t="shared" si="6"/>
        <v>0</v>
      </c>
      <c r="F25" s="9">
        <f t="shared" si="6"/>
        <v>250</v>
      </c>
      <c r="G25" s="9">
        <f t="shared" si="6"/>
        <v>0</v>
      </c>
      <c r="H25" s="9">
        <f t="shared" si="6"/>
        <v>0</v>
      </c>
      <c r="I25" s="9">
        <f t="shared" si="6"/>
        <v>0</v>
      </c>
      <c r="J25" s="9">
        <f t="shared" si="6"/>
        <v>0</v>
      </c>
      <c r="K25" s="9">
        <f t="shared" si="6"/>
        <v>0</v>
      </c>
      <c r="L25" s="9">
        <f t="shared" si="6"/>
        <v>0</v>
      </c>
      <c r="M25" s="9">
        <f t="shared" si="6"/>
        <v>0</v>
      </c>
      <c r="N25" s="9">
        <f t="shared" si="6"/>
        <v>0</v>
      </c>
      <c r="O25" s="9"/>
      <c r="P25" s="14"/>
    </row>
    <row r="26" spans="1:16" ht="12" customHeight="1">
      <c r="A26" s="8" t="s">
        <v>37</v>
      </c>
      <c r="B26" s="9">
        <v>250</v>
      </c>
      <c r="C26" s="9">
        <v>0</v>
      </c>
      <c r="D26" s="9">
        <v>0</v>
      </c>
      <c r="E26" s="9">
        <v>0</v>
      </c>
      <c r="F26" s="9">
        <v>250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/>
      <c r="P26" s="14"/>
    </row>
    <row r="27" spans="1:16" ht="12" customHeight="1">
      <c r="A27" s="8" t="s">
        <v>38</v>
      </c>
      <c r="B27" s="9">
        <f>B28</f>
        <v>1076.3</v>
      </c>
      <c r="C27" s="9">
        <f t="shared" ref="C27:N27" si="7">C28</f>
        <v>0</v>
      </c>
      <c r="D27" s="9">
        <f t="shared" si="7"/>
        <v>0</v>
      </c>
      <c r="E27" s="9">
        <f t="shared" si="7"/>
        <v>400</v>
      </c>
      <c r="F27" s="9">
        <f t="shared" si="7"/>
        <v>0</v>
      </c>
      <c r="G27" s="9">
        <f t="shared" si="7"/>
        <v>0</v>
      </c>
      <c r="H27" s="9">
        <f t="shared" si="7"/>
        <v>200</v>
      </c>
      <c r="I27" s="9">
        <f t="shared" si="7"/>
        <v>0</v>
      </c>
      <c r="J27" s="9">
        <f t="shared" si="7"/>
        <v>0</v>
      </c>
      <c r="K27" s="9">
        <f t="shared" si="7"/>
        <v>476.3</v>
      </c>
      <c r="L27" s="9">
        <f t="shared" si="7"/>
        <v>0</v>
      </c>
      <c r="M27" s="9">
        <f t="shared" si="7"/>
        <v>0</v>
      </c>
      <c r="N27" s="9">
        <f t="shared" si="7"/>
        <v>0</v>
      </c>
      <c r="O27" s="9"/>
      <c r="P27" s="14"/>
    </row>
    <row r="28" spans="1:16" ht="12" customHeight="1">
      <c r="A28" s="8" t="s">
        <v>39</v>
      </c>
      <c r="B28" s="9">
        <v>1076.3</v>
      </c>
      <c r="C28" s="9">
        <v>0</v>
      </c>
      <c r="D28" s="9">
        <v>0</v>
      </c>
      <c r="E28" s="9">
        <v>400</v>
      </c>
      <c r="F28" s="9">
        <v>0</v>
      </c>
      <c r="G28" s="9">
        <v>0</v>
      </c>
      <c r="H28" s="9">
        <v>200</v>
      </c>
      <c r="I28" s="9">
        <v>0</v>
      </c>
      <c r="J28" s="9">
        <v>0</v>
      </c>
      <c r="K28" s="9">
        <v>476.3</v>
      </c>
      <c r="L28" s="9">
        <v>0</v>
      </c>
      <c r="M28" s="9">
        <v>0</v>
      </c>
      <c r="N28" s="9">
        <v>0</v>
      </c>
      <c r="O28" s="9"/>
      <c r="P28" s="14"/>
    </row>
    <row r="29" spans="1:16" ht="12" customHeight="1">
      <c r="A29" s="8" t="s">
        <v>40</v>
      </c>
      <c r="B29" s="9">
        <f>B30</f>
        <v>4166.7</v>
      </c>
      <c r="C29" s="9">
        <f t="shared" ref="C29:N29" si="8">C30</f>
        <v>250</v>
      </c>
      <c r="D29" s="9">
        <f t="shared" si="8"/>
        <v>976</v>
      </c>
      <c r="E29" s="9">
        <f t="shared" si="8"/>
        <v>2340.6999999999998</v>
      </c>
      <c r="F29" s="9">
        <f t="shared" si="8"/>
        <v>150</v>
      </c>
      <c r="G29" s="9">
        <f t="shared" si="8"/>
        <v>200</v>
      </c>
      <c r="H29" s="9">
        <f t="shared" si="8"/>
        <v>0</v>
      </c>
      <c r="I29" s="9">
        <f t="shared" si="8"/>
        <v>250</v>
      </c>
      <c r="J29" s="9">
        <f t="shared" si="8"/>
        <v>0</v>
      </c>
      <c r="K29" s="9">
        <f t="shared" si="8"/>
        <v>0</v>
      </c>
      <c r="L29" s="9">
        <f t="shared" si="8"/>
        <v>0</v>
      </c>
      <c r="M29" s="9">
        <f t="shared" si="8"/>
        <v>0</v>
      </c>
      <c r="N29" s="9">
        <f t="shared" si="8"/>
        <v>0</v>
      </c>
      <c r="O29" s="9"/>
      <c r="P29" s="14"/>
    </row>
    <row r="30" spans="1:16" ht="12" customHeight="1">
      <c r="A30" s="8" t="s">
        <v>41</v>
      </c>
      <c r="B30" s="9">
        <f>B31+B32+B33+B34+B35+B36+B37</f>
        <v>4166.7</v>
      </c>
      <c r="C30" s="9">
        <f t="shared" ref="C30:N30" si="9">C31+C32+C33+C34+C35+C36+C37</f>
        <v>250</v>
      </c>
      <c r="D30" s="9">
        <f t="shared" si="9"/>
        <v>976</v>
      </c>
      <c r="E30" s="9">
        <f t="shared" si="9"/>
        <v>2340.6999999999998</v>
      </c>
      <c r="F30" s="9">
        <f t="shared" si="9"/>
        <v>150</v>
      </c>
      <c r="G30" s="9">
        <f t="shared" si="9"/>
        <v>200</v>
      </c>
      <c r="H30" s="9">
        <f t="shared" si="9"/>
        <v>0</v>
      </c>
      <c r="I30" s="9">
        <f t="shared" si="9"/>
        <v>250</v>
      </c>
      <c r="J30" s="9">
        <f t="shared" si="9"/>
        <v>0</v>
      </c>
      <c r="K30" s="9">
        <f t="shared" si="9"/>
        <v>0</v>
      </c>
      <c r="L30" s="9">
        <f t="shared" si="9"/>
        <v>0</v>
      </c>
      <c r="M30" s="9">
        <f t="shared" si="9"/>
        <v>0</v>
      </c>
      <c r="N30" s="9">
        <f t="shared" si="9"/>
        <v>0</v>
      </c>
      <c r="O30" s="9"/>
      <c r="P30" s="14"/>
    </row>
    <row r="31" spans="1:16" ht="12" customHeight="1">
      <c r="A31" s="10" t="s">
        <v>111</v>
      </c>
      <c r="B31" s="11">
        <v>250</v>
      </c>
      <c r="C31" s="9"/>
      <c r="D31" s="9"/>
      <c r="E31" s="9"/>
      <c r="F31" s="9"/>
      <c r="G31" s="9"/>
      <c r="H31" s="9"/>
      <c r="I31" s="9">
        <v>250</v>
      </c>
      <c r="J31" s="9"/>
      <c r="K31" s="9"/>
      <c r="L31" s="9"/>
      <c r="M31" s="9"/>
      <c r="N31" s="9"/>
      <c r="O31" s="9"/>
      <c r="P31" s="14"/>
    </row>
    <row r="32" spans="1:16" ht="12" customHeight="1">
      <c r="A32" s="10" t="s">
        <v>112</v>
      </c>
      <c r="B32" s="11">
        <v>80</v>
      </c>
      <c r="C32" s="9"/>
      <c r="D32" s="9"/>
      <c r="E32" s="9">
        <v>80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4"/>
    </row>
    <row r="33" spans="1:16" ht="12" customHeight="1">
      <c r="A33" s="10" t="s">
        <v>113</v>
      </c>
      <c r="B33" s="11">
        <v>200</v>
      </c>
      <c r="C33" s="9"/>
      <c r="D33" s="9"/>
      <c r="E33" s="9"/>
      <c r="F33" s="9"/>
      <c r="G33" s="9">
        <v>200</v>
      </c>
      <c r="H33" s="9"/>
      <c r="I33" s="9"/>
      <c r="J33" s="9"/>
      <c r="K33" s="9"/>
      <c r="L33" s="9"/>
      <c r="M33" s="9"/>
      <c r="N33" s="9"/>
      <c r="O33" s="9"/>
      <c r="P33" s="14"/>
    </row>
    <row r="34" spans="1:16" ht="12" customHeight="1">
      <c r="A34" s="10" t="s">
        <v>114</v>
      </c>
      <c r="B34" s="11">
        <v>876</v>
      </c>
      <c r="C34" s="9"/>
      <c r="D34" s="9">
        <v>876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4"/>
    </row>
    <row r="35" spans="1:16" ht="12" customHeight="1">
      <c r="A35" s="10" t="s">
        <v>115</v>
      </c>
      <c r="B35" s="11">
        <v>350</v>
      </c>
      <c r="C35" s="9">
        <v>100</v>
      </c>
      <c r="D35" s="9">
        <v>100</v>
      </c>
      <c r="E35" s="9">
        <v>0</v>
      </c>
      <c r="F35" s="9">
        <v>150</v>
      </c>
      <c r="G35" s="9"/>
      <c r="H35" s="9"/>
      <c r="I35" s="9"/>
      <c r="J35" s="9"/>
      <c r="K35" s="9"/>
      <c r="L35" s="9"/>
      <c r="M35" s="9"/>
      <c r="N35" s="9"/>
      <c r="O35" s="9"/>
      <c r="P35" s="14"/>
    </row>
    <row r="36" spans="1:16" ht="12" customHeight="1">
      <c r="A36" s="10" t="s">
        <v>116</v>
      </c>
      <c r="B36" s="11">
        <v>2260.6999999999998</v>
      </c>
      <c r="C36" s="9"/>
      <c r="D36" s="9"/>
      <c r="E36" s="9">
        <v>2260.6999999999998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14"/>
    </row>
    <row r="37" spans="1:16" ht="12" customHeight="1">
      <c r="A37" s="10" t="s">
        <v>117</v>
      </c>
      <c r="B37" s="11">
        <v>150</v>
      </c>
      <c r="C37" s="9">
        <v>150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4"/>
    </row>
    <row r="38" spans="1:16" ht="12" customHeight="1">
      <c r="A38" s="8" t="s">
        <v>42</v>
      </c>
      <c r="B38" s="9">
        <f>B39</f>
        <v>32500</v>
      </c>
      <c r="C38" s="9">
        <f t="shared" ref="C38:N38" si="10">C39</f>
        <v>1000</v>
      </c>
      <c r="D38" s="9">
        <f t="shared" si="10"/>
        <v>1500</v>
      </c>
      <c r="E38" s="9">
        <f t="shared" si="10"/>
        <v>3000</v>
      </c>
      <c r="F38" s="9">
        <f t="shared" si="10"/>
        <v>3000</v>
      </c>
      <c r="G38" s="9">
        <f t="shared" si="10"/>
        <v>6000</v>
      </c>
      <c r="H38" s="9">
        <f t="shared" si="10"/>
        <v>3000</v>
      </c>
      <c r="I38" s="9">
        <f t="shared" si="10"/>
        <v>2500</v>
      </c>
      <c r="J38" s="9">
        <f t="shared" si="10"/>
        <v>0</v>
      </c>
      <c r="K38" s="9">
        <f t="shared" si="10"/>
        <v>2500</v>
      </c>
      <c r="L38" s="9">
        <f t="shared" si="10"/>
        <v>3500</v>
      </c>
      <c r="M38" s="9">
        <f t="shared" si="10"/>
        <v>3500</v>
      </c>
      <c r="N38" s="9">
        <f t="shared" si="10"/>
        <v>3000</v>
      </c>
      <c r="O38" s="9"/>
      <c r="P38" s="14"/>
    </row>
    <row r="39" spans="1:16" ht="12" customHeight="1">
      <c r="A39" s="8" t="s">
        <v>43</v>
      </c>
      <c r="B39" s="9">
        <v>32500</v>
      </c>
      <c r="C39" s="9">
        <v>1000</v>
      </c>
      <c r="D39" s="9">
        <v>1500</v>
      </c>
      <c r="E39" s="9">
        <v>3000</v>
      </c>
      <c r="F39" s="9">
        <v>3000</v>
      </c>
      <c r="G39" s="9">
        <v>6000</v>
      </c>
      <c r="H39" s="9">
        <v>3000</v>
      </c>
      <c r="I39" s="9">
        <v>2500</v>
      </c>
      <c r="J39" s="9">
        <v>0</v>
      </c>
      <c r="K39" s="9">
        <v>2500</v>
      </c>
      <c r="L39" s="9">
        <v>3500</v>
      </c>
      <c r="M39" s="9">
        <v>3500</v>
      </c>
      <c r="N39" s="9">
        <v>3000</v>
      </c>
      <c r="O39" s="9"/>
      <c r="P39" s="14"/>
    </row>
    <row r="40" spans="1:16" ht="12" customHeight="1">
      <c r="A40" s="8" t="s">
        <v>44</v>
      </c>
      <c r="B40" s="9">
        <f>B7</f>
        <v>302637.89999999997</v>
      </c>
      <c r="C40" s="9">
        <f t="shared" ref="C40:N40" si="11">C7</f>
        <v>21866.9</v>
      </c>
      <c r="D40" s="9">
        <f t="shared" si="11"/>
        <v>24775.200000000001</v>
      </c>
      <c r="E40" s="9">
        <f t="shared" si="11"/>
        <v>27536.3</v>
      </c>
      <c r="F40" s="9">
        <f t="shared" si="11"/>
        <v>24872.6</v>
      </c>
      <c r="G40" s="9">
        <f t="shared" si="11"/>
        <v>30236.3</v>
      </c>
      <c r="H40" s="9">
        <f t="shared" si="11"/>
        <v>22336.3</v>
      </c>
      <c r="I40" s="9">
        <f t="shared" si="11"/>
        <v>33111.4</v>
      </c>
      <c r="J40" s="9">
        <f t="shared" si="11"/>
        <v>24033.599999999999</v>
      </c>
      <c r="K40" s="9">
        <f t="shared" si="11"/>
        <v>23034.9</v>
      </c>
      <c r="L40" s="9">
        <f t="shared" si="11"/>
        <v>21866.9</v>
      </c>
      <c r="M40" s="9">
        <f t="shared" si="11"/>
        <v>27100.2</v>
      </c>
      <c r="N40" s="9">
        <f t="shared" si="11"/>
        <v>21867.3</v>
      </c>
      <c r="O40" s="9"/>
      <c r="P40" s="14"/>
    </row>
    <row r="41" spans="1:16" ht="12" customHeight="1">
      <c r="A41" s="8" t="s">
        <v>45</v>
      </c>
      <c r="B41" s="9">
        <f>B42</f>
        <v>297637.89999999997</v>
      </c>
      <c r="C41" s="9">
        <f t="shared" ref="C41:N41" si="12">C42</f>
        <v>21866.9</v>
      </c>
      <c r="D41" s="9">
        <f t="shared" si="12"/>
        <v>24775.200000000001</v>
      </c>
      <c r="E41" s="9">
        <f t="shared" si="12"/>
        <v>27036.3</v>
      </c>
      <c r="F41" s="9">
        <f t="shared" si="12"/>
        <v>24372.6</v>
      </c>
      <c r="G41" s="9">
        <f t="shared" si="12"/>
        <v>29736.3</v>
      </c>
      <c r="H41" s="9">
        <f t="shared" si="12"/>
        <v>21836.3</v>
      </c>
      <c r="I41" s="9">
        <f t="shared" si="12"/>
        <v>32611.4</v>
      </c>
      <c r="J41" s="9">
        <f t="shared" si="12"/>
        <v>24033.599999999999</v>
      </c>
      <c r="K41" s="9">
        <f t="shared" si="12"/>
        <v>22534.9</v>
      </c>
      <c r="L41" s="9">
        <f t="shared" si="12"/>
        <v>21366.9</v>
      </c>
      <c r="M41" s="9">
        <f t="shared" si="12"/>
        <v>26600.2</v>
      </c>
      <c r="N41" s="9">
        <f t="shared" si="12"/>
        <v>20867.3</v>
      </c>
      <c r="O41" s="9"/>
      <c r="P41" s="14"/>
    </row>
    <row r="42" spans="1:16" ht="12" customHeight="1">
      <c r="A42" s="8" t="s">
        <v>46</v>
      </c>
      <c r="B42" s="9">
        <f>B40-B43</f>
        <v>297637.89999999997</v>
      </c>
      <c r="C42" s="9">
        <f t="shared" ref="C42:N42" si="13">C40-C43</f>
        <v>21866.9</v>
      </c>
      <c r="D42" s="9">
        <f t="shared" si="13"/>
        <v>24775.200000000001</v>
      </c>
      <c r="E42" s="9">
        <f t="shared" si="13"/>
        <v>27036.3</v>
      </c>
      <c r="F42" s="9">
        <f t="shared" si="13"/>
        <v>24372.6</v>
      </c>
      <c r="G42" s="9">
        <f t="shared" si="13"/>
        <v>29736.3</v>
      </c>
      <c r="H42" s="9">
        <f t="shared" si="13"/>
        <v>21836.3</v>
      </c>
      <c r="I42" s="9">
        <f t="shared" si="13"/>
        <v>32611.4</v>
      </c>
      <c r="J42" s="9">
        <f t="shared" si="13"/>
        <v>24033.599999999999</v>
      </c>
      <c r="K42" s="9">
        <f t="shared" si="13"/>
        <v>22534.9</v>
      </c>
      <c r="L42" s="9">
        <f t="shared" si="13"/>
        <v>21366.9</v>
      </c>
      <c r="M42" s="9">
        <f t="shared" si="13"/>
        <v>26600.2</v>
      </c>
      <c r="N42" s="9">
        <f t="shared" si="13"/>
        <v>20867.3</v>
      </c>
      <c r="O42" s="9"/>
      <c r="P42" s="14"/>
    </row>
    <row r="43" spans="1:16" ht="12" customHeight="1">
      <c r="A43" s="8" t="s">
        <v>47</v>
      </c>
      <c r="B43" s="9">
        <f>B44</f>
        <v>5000</v>
      </c>
      <c r="C43" s="9">
        <f t="shared" ref="C43:N43" si="14">C44</f>
        <v>0</v>
      </c>
      <c r="D43" s="9">
        <f t="shared" si="14"/>
        <v>0</v>
      </c>
      <c r="E43" s="9">
        <f t="shared" si="14"/>
        <v>500</v>
      </c>
      <c r="F43" s="9">
        <f t="shared" si="14"/>
        <v>500</v>
      </c>
      <c r="G43" s="9">
        <f t="shared" si="14"/>
        <v>500</v>
      </c>
      <c r="H43" s="9">
        <f t="shared" si="14"/>
        <v>500</v>
      </c>
      <c r="I43" s="9">
        <f t="shared" si="14"/>
        <v>500</v>
      </c>
      <c r="J43" s="9">
        <f t="shared" si="14"/>
        <v>0</v>
      </c>
      <c r="K43" s="9">
        <f t="shared" si="14"/>
        <v>500</v>
      </c>
      <c r="L43" s="9">
        <f t="shared" si="14"/>
        <v>500</v>
      </c>
      <c r="M43" s="9">
        <f t="shared" si="14"/>
        <v>500</v>
      </c>
      <c r="N43" s="9">
        <f t="shared" si="14"/>
        <v>1000</v>
      </c>
      <c r="O43" s="9"/>
      <c r="P43" s="14"/>
    </row>
    <row r="44" spans="1:16" ht="12" customHeight="1">
      <c r="A44" s="8" t="s">
        <v>48</v>
      </c>
      <c r="B44" s="9">
        <v>5000</v>
      </c>
      <c r="C44" s="9">
        <v>0</v>
      </c>
      <c r="D44" s="9">
        <v>0</v>
      </c>
      <c r="E44" s="9">
        <v>500</v>
      </c>
      <c r="F44" s="9">
        <v>500</v>
      </c>
      <c r="G44" s="9">
        <v>500</v>
      </c>
      <c r="H44" s="9">
        <v>500</v>
      </c>
      <c r="I44" s="9">
        <v>500</v>
      </c>
      <c r="J44" s="9">
        <v>0</v>
      </c>
      <c r="K44" s="9">
        <v>500</v>
      </c>
      <c r="L44" s="9">
        <v>500</v>
      </c>
      <c r="M44" s="9">
        <v>500</v>
      </c>
      <c r="N44" s="9">
        <v>1000</v>
      </c>
      <c r="O44" s="9"/>
      <c r="P44" s="14"/>
    </row>
    <row r="45" spans="1:16" ht="12" customHeight="1">
      <c r="A45" s="8" t="s">
        <v>49</v>
      </c>
      <c r="B45" s="9">
        <v>70</v>
      </c>
      <c r="C45" s="9"/>
      <c r="D45" s="9">
        <v>31</v>
      </c>
      <c r="E45" s="9">
        <v>31</v>
      </c>
      <c r="F45" s="9">
        <v>31</v>
      </c>
      <c r="G45" s="9">
        <v>31</v>
      </c>
      <c r="H45" s="9">
        <v>31</v>
      </c>
      <c r="I45" s="9">
        <v>31</v>
      </c>
      <c r="J45" s="9">
        <v>31</v>
      </c>
      <c r="K45" s="9">
        <v>31</v>
      </c>
      <c r="L45" s="9">
        <v>31</v>
      </c>
      <c r="M45" s="9">
        <v>31</v>
      </c>
      <c r="N45" s="9">
        <v>31</v>
      </c>
      <c r="O45" s="9"/>
      <c r="P45" s="14"/>
    </row>
    <row r="46" spans="1:16" ht="12" customHeight="1">
      <c r="A46" s="8" t="s">
        <v>50</v>
      </c>
      <c r="B46" s="9">
        <v>1</v>
      </c>
      <c r="C46" s="9">
        <v>1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/>
      <c r="P46" s="14"/>
    </row>
    <row r="47" spans="1:16" ht="12" customHeight="1">
      <c r="A47" s="8" t="s">
        <v>51</v>
      </c>
      <c r="B47" s="9">
        <v>1</v>
      </c>
      <c r="C47" s="9">
        <v>1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/>
      <c r="P47" s="14"/>
    </row>
    <row r="48" spans="1:16" ht="12" customHeight="1">
      <c r="A48" s="8" t="s">
        <v>52</v>
      </c>
      <c r="B48" s="9">
        <v>23</v>
      </c>
      <c r="C48" s="9">
        <v>23</v>
      </c>
      <c r="D48" s="9">
        <v>4</v>
      </c>
      <c r="E48" s="9">
        <v>4</v>
      </c>
      <c r="F48" s="9">
        <v>4</v>
      </c>
      <c r="G48" s="9">
        <v>4</v>
      </c>
      <c r="H48" s="9">
        <v>4</v>
      </c>
      <c r="I48" s="9">
        <v>4</v>
      </c>
      <c r="J48" s="9">
        <v>4</v>
      </c>
      <c r="K48" s="9">
        <v>4</v>
      </c>
      <c r="L48" s="9">
        <v>4</v>
      </c>
      <c r="M48" s="9">
        <v>4</v>
      </c>
      <c r="N48" s="9">
        <v>4</v>
      </c>
      <c r="O48" s="9"/>
      <c r="P48" s="14"/>
    </row>
    <row r="49" spans="1:16" ht="12" customHeight="1">
      <c r="A49" s="8" t="s">
        <v>53</v>
      </c>
      <c r="B49" s="9">
        <v>1</v>
      </c>
      <c r="C49" s="9">
        <v>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/>
      <c r="P49" s="14"/>
    </row>
    <row r="50" spans="1:16" ht="12" customHeight="1">
      <c r="A50" s="8" t="s">
        <v>54</v>
      </c>
      <c r="B50" s="9">
        <v>9</v>
      </c>
      <c r="C50" s="9">
        <v>9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/>
      <c r="P50" s="14"/>
    </row>
    <row r="51" spans="1:16" ht="12" customHeight="1">
      <c r="A51" s="8" t="s">
        <v>55</v>
      </c>
      <c r="B51" s="9">
        <v>9</v>
      </c>
      <c r="C51" s="9">
        <v>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/>
      <c r="P51" s="14"/>
    </row>
    <row r="52" spans="1:16" ht="12" customHeight="1">
      <c r="A52" s="8" t="s">
        <v>56</v>
      </c>
      <c r="B52" s="9">
        <v>4</v>
      </c>
      <c r="C52" s="9">
        <v>4</v>
      </c>
      <c r="D52" s="9">
        <v>4</v>
      </c>
      <c r="E52" s="9">
        <v>4</v>
      </c>
      <c r="F52" s="9">
        <v>4</v>
      </c>
      <c r="G52" s="9">
        <v>4</v>
      </c>
      <c r="H52" s="9">
        <v>4</v>
      </c>
      <c r="I52" s="9">
        <v>4</v>
      </c>
      <c r="J52" s="9">
        <v>4</v>
      </c>
      <c r="K52" s="9">
        <v>4</v>
      </c>
      <c r="L52" s="9">
        <v>4</v>
      </c>
      <c r="M52" s="9">
        <v>4</v>
      </c>
      <c r="N52" s="9">
        <v>4</v>
      </c>
      <c r="O52" s="9"/>
      <c r="P52" s="14"/>
    </row>
    <row r="53" spans="1:16" ht="12" customHeight="1">
      <c r="A53" s="8" t="s">
        <v>57</v>
      </c>
      <c r="B53" s="9">
        <v>23</v>
      </c>
      <c r="C53" s="9">
        <v>23</v>
      </c>
      <c r="D53" s="9">
        <v>4</v>
      </c>
      <c r="E53" s="9">
        <v>4</v>
      </c>
      <c r="F53" s="9">
        <v>4</v>
      </c>
      <c r="G53" s="9">
        <v>4</v>
      </c>
      <c r="H53" s="9">
        <v>4</v>
      </c>
      <c r="I53" s="9">
        <v>4</v>
      </c>
      <c r="J53" s="9">
        <v>4</v>
      </c>
      <c r="K53" s="9">
        <v>4</v>
      </c>
      <c r="L53" s="9">
        <v>4</v>
      </c>
      <c r="M53" s="9">
        <v>4</v>
      </c>
      <c r="N53" s="9">
        <v>4</v>
      </c>
      <c r="O53" s="9"/>
      <c r="P53" s="14"/>
    </row>
    <row r="54" spans="1:16" ht="12" customHeight="1">
      <c r="A54" s="8" t="s">
        <v>58</v>
      </c>
      <c r="B54" s="9">
        <v>4</v>
      </c>
      <c r="C54" s="9">
        <v>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14"/>
    </row>
    <row r="55" spans="1:16" ht="12" customHeight="1">
      <c r="A55" s="8" t="s">
        <v>59</v>
      </c>
      <c r="B55" s="9">
        <v>19</v>
      </c>
      <c r="C55" s="9">
        <v>19</v>
      </c>
      <c r="D55" s="9">
        <v>4</v>
      </c>
      <c r="E55" s="9">
        <v>4</v>
      </c>
      <c r="F55" s="9">
        <v>4</v>
      </c>
      <c r="G55" s="9">
        <v>4</v>
      </c>
      <c r="H55" s="9">
        <v>4</v>
      </c>
      <c r="I55" s="9">
        <v>4</v>
      </c>
      <c r="J55" s="9">
        <v>4</v>
      </c>
      <c r="K55" s="9">
        <v>4</v>
      </c>
      <c r="L55" s="9">
        <v>4</v>
      </c>
      <c r="M55" s="9">
        <v>4</v>
      </c>
      <c r="N55" s="9">
        <v>4</v>
      </c>
      <c r="O55" s="9"/>
      <c r="P55" s="14"/>
    </row>
    <row r="56" spans="1:16" ht="12" customHeight="1">
      <c r="A56" s="8" t="s">
        <v>60</v>
      </c>
      <c r="B56" s="9">
        <v>23</v>
      </c>
      <c r="C56" s="9">
        <v>23</v>
      </c>
      <c r="D56" s="9">
        <v>23</v>
      </c>
      <c r="E56" s="9">
        <v>23</v>
      </c>
      <c r="F56" s="9">
        <v>23</v>
      </c>
      <c r="G56" s="9">
        <v>23</v>
      </c>
      <c r="H56" s="9">
        <v>23</v>
      </c>
      <c r="I56" s="9">
        <v>23</v>
      </c>
      <c r="J56" s="9">
        <v>23</v>
      </c>
      <c r="K56" s="9">
        <v>23</v>
      </c>
      <c r="L56" s="9">
        <v>23</v>
      </c>
      <c r="M56" s="9">
        <v>23</v>
      </c>
      <c r="N56" s="9">
        <v>23</v>
      </c>
      <c r="O56" s="9"/>
      <c r="P56" s="14"/>
    </row>
    <row r="57" spans="1:16" ht="12" customHeight="1">
      <c r="A57" s="8" t="s">
        <v>61</v>
      </c>
      <c r="B57" s="9">
        <v>19</v>
      </c>
      <c r="C57" s="9">
        <v>19</v>
      </c>
      <c r="D57" s="9">
        <v>19</v>
      </c>
      <c r="E57" s="9">
        <v>19</v>
      </c>
      <c r="F57" s="9">
        <v>19</v>
      </c>
      <c r="G57" s="9">
        <v>19</v>
      </c>
      <c r="H57" s="9">
        <v>19</v>
      </c>
      <c r="I57" s="9">
        <v>19</v>
      </c>
      <c r="J57" s="9">
        <v>19</v>
      </c>
      <c r="K57" s="9">
        <v>19</v>
      </c>
      <c r="L57" s="9">
        <v>19</v>
      </c>
      <c r="M57" s="9">
        <v>19</v>
      </c>
      <c r="N57" s="9">
        <v>19</v>
      </c>
      <c r="O57" s="9"/>
      <c r="P57" s="14"/>
    </row>
    <row r="58" spans="1:16" ht="12" customHeight="1">
      <c r="A58" s="8" t="s">
        <v>62</v>
      </c>
      <c r="B58" s="9">
        <v>4</v>
      </c>
      <c r="C58" s="9">
        <v>4</v>
      </c>
      <c r="D58" s="9">
        <v>4</v>
      </c>
      <c r="E58" s="9">
        <v>4</v>
      </c>
      <c r="F58" s="9">
        <v>4</v>
      </c>
      <c r="G58" s="9">
        <v>4</v>
      </c>
      <c r="H58" s="9">
        <v>4</v>
      </c>
      <c r="I58" s="9">
        <v>4</v>
      </c>
      <c r="J58" s="9">
        <v>4</v>
      </c>
      <c r="K58" s="9">
        <v>4</v>
      </c>
      <c r="L58" s="9">
        <v>4</v>
      </c>
      <c r="M58" s="9">
        <v>4</v>
      </c>
      <c r="N58" s="9">
        <v>4</v>
      </c>
      <c r="O58" s="9"/>
      <c r="P58" s="14"/>
    </row>
    <row r="59" spans="1:16" ht="12" customHeight="1">
      <c r="A59" s="12" t="s">
        <v>63</v>
      </c>
      <c r="B59" s="13">
        <f>B60</f>
        <v>244373.59999999998</v>
      </c>
      <c r="C59" s="13">
        <f t="shared" ref="C59:H61" si="15">C60</f>
        <v>20100.499999999996</v>
      </c>
      <c r="D59" s="13">
        <f t="shared" si="15"/>
        <v>21095.899999999998</v>
      </c>
      <c r="E59" s="13">
        <f t="shared" si="15"/>
        <v>22660.6</v>
      </c>
      <c r="F59" s="13">
        <f t="shared" si="15"/>
        <v>20956.199999999997</v>
      </c>
      <c r="G59" s="13">
        <f t="shared" si="15"/>
        <v>20069.899999999998</v>
      </c>
      <c r="H59" s="13">
        <f t="shared" si="15"/>
        <v>20119.899999999998</v>
      </c>
      <c r="I59" s="13">
        <f>I60</f>
        <v>20117.199999999997</v>
      </c>
      <c r="J59" s="13">
        <f t="shared" ref="J59:J61" si="16">J60</f>
        <v>19650.499999999996</v>
      </c>
      <c r="K59" s="13">
        <f t="shared" ref="K59:K61" si="17">K60</f>
        <v>20651.799999999996</v>
      </c>
      <c r="L59" s="13">
        <f t="shared" ref="L59:L61" si="18">L60</f>
        <v>19650.499999999996</v>
      </c>
      <c r="M59" s="13">
        <f t="shared" ref="M59:M61" si="19">M60</f>
        <v>19650.499999999996</v>
      </c>
      <c r="N59" s="13">
        <f t="shared" ref="N59:N61" si="20">N60</f>
        <v>19650.100000000002</v>
      </c>
      <c r="O59" s="13"/>
      <c r="P59" s="14"/>
    </row>
    <row r="60" spans="1:16" ht="12" customHeight="1">
      <c r="A60" s="8" t="s">
        <v>64</v>
      </c>
      <c r="B60" s="9">
        <f>B61</f>
        <v>244373.59999999998</v>
      </c>
      <c r="C60" s="9">
        <f t="shared" si="15"/>
        <v>20100.499999999996</v>
      </c>
      <c r="D60" s="9">
        <f t="shared" si="15"/>
        <v>21095.899999999998</v>
      </c>
      <c r="E60" s="9">
        <f t="shared" si="15"/>
        <v>22660.6</v>
      </c>
      <c r="F60" s="9">
        <f t="shared" si="15"/>
        <v>20956.199999999997</v>
      </c>
      <c r="G60" s="9">
        <f t="shared" si="15"/>
        <v>20069.899999999998</v>
      </c>
      <c r="H60" s="9">
        <f t="shared" si="15"/>
        <v>20119.899999999998</v>
      </c>
      <c r="I60" s="9">
        <f t="shared" ref="I60:I61" si="21">I61</f>
        <v>20117.199999999997</v>
      </c>
      <c r="J60" s="9">
        <f t="shared" si="16"/>
        <v>19650.499999999996</v>
      </c>
      <c r="K60" s="9">
        <f t="shared" si="17"/>
        <v>20651.799999999996</v>
      </c>
      <c r="L60" s="9">
        <f t="shared" si="18"/>
        <v>19650.499999999996</v>
      </c>
      <c r="M60" s="9">
        <f t="shared" si="19"/>
        <v>19650.499999999996</v>
      </c>
      <c r="N60" s="9">
        <f t="shared" si="20"/>
        <v>19650.100000000002</v>
      </c>
      <c r="O60" s="9"/>
      <c r="P60" s="14"/>
    </row>
    <row r="61" spans="1:16" ht="12" customHeight="1">
      <c r="A61" s="8" t="s">
        <v>65</v>
      </c>
      <c r="B61" s="9">
        <f>B62</f>
        <v>244373.59999999998</v>
      </c>
      <c r="C61" s="9">
        <f t="shared" si="15"/>
        <v>20100.499999999996</v>
      </c>
      <c r="D61" s="9">
        <f t="shared" si="15"/>
        <v>21095.899999999998</v>
      </c>
      <c r="E61" s="9">
        <f t="shared" si="15"/>
        <v>22660.6</v>
      </c>
      <c r="F61" s="9">
        <f t="shared" si="15"/>
        <v>20956.199999999997</v>
      </c>
      <c r="G61" s="9">
        <f t="shared" si="15"/>
        <v>20069.899999999998</v>
      </c>
      <c r="H61" s="9">
        <f t="shared" si="15"/>
        <v>20119.899999999998</v>
      </c>
      <c r="I61" s="9">
        <f t="shared" si="21"/>
        <v>20117.199999999997</v>
      </c>
      <c r="J61" s="9">
        <f t="shared" si="16"/>
        <v>19650.499999999996</v>
      </c>
      <c r="K61" s="9">
        <f t="shared" si="17"/>
        <v>20651.799999999996</v>
      </c>
      <c r="L61" s="9">
        <f t="shared" si="18"/>
        <v>19650.499999999996</v>
      </c>
      <c r="M61" s="9">
        <f t="shared" si="19"/>
        <v>19650.499999999996</v>
      </c>
      <c r="N61" s="9">
        <f t="shared" si="20"/>
        <v>19650.100000000002</v>
      </c>
      <c r="O61" s="9"/>
      <c r="P61" s="14"/>
    </row>
    <row r="62" spans="1:16" ht="12" customHeight="1">
      <c r="A62" s="8" t="s">
        <v>66</v>
      </c>
      <c r="B62" s="9">
        <f>B63+B66+B72+B78+B80+B82+B91</f>
        <v>244373.59999999998</v>
      </c>
      <c r="C62" s="9">
        <f t="shared" ref="C62:N62" si="22">C63+C66+C72+C78+C80+C82+C91</f>
        <v>20100.499999999996</v>
      </c>
      <c r="D62" s="9">
        <f t="shared" si="22"/>
        <v>21095.899999999998</v>
      </c>
      <c r="E62" s="9">
        <f t="shared" si="22"/>
        <v>22660.6</v>
      </c>
      <c r="F62" s="9">
        <f t="shared" si="22"/>
        <v>20956.199999999997</v>
      </c>
      <c r="G62" s="9">
        <f t="shared" si="22"/>
        <v>20069.899999999998</v>
      </c>
      <c r="H62" s="9">
        <f t="shared" si="22"/>
        <v>20119.899999999998</v>
      </c>
      <c r="I62" s="9">
        <f t="shared" si="22"/>
        <v>20117.199999999997</v>
      </c>
      <c r="J62" s="9">
        <f t="shared" si="22"/>
        <v>19650.499999999996</v>
      </c>
      <c r="K62" s="9">
        <f t="shared" si="22"/>
        <v>20651.799999999996</v>
      </c>
      <c r="L62" s="9">
        <f t="shared" si="22"/>
        <v>19650.499999999996</v>
      </c>
      <c r="M62" s="9">
        <f t="shared" si="22"/>
        <v>19650.499999999996</v>
      </c>
      <c r="N62" s="9">
        <f t="shared" si="22"/>
        <v>19650.100000000002</v>
      </c>
      <c r="O62" s="9"/>
      <c r="P62" s="14"/>
    </row>
    <row r="63" spans="1:16" ht="12" customHeight="1">
      <c r="A63" s="8" t="s">
        <v>67</v>
      </c>
      <c r="B63" s="9">
        <f>B64+B65</f>
        <v>204894.8</v>
      </c>
      <c r="C63" s="9">
        <f t="shared" ref="C63:N63" si="23">C64+C65</f>
        <v>17074.599999999999</v>
      </c>
      <c r="D63" s="9">
        <f t="shared" si="23"/>
        <v>17074.599999999999</v>
      </c>
      <c r="E63" s="9">
        <f t="shared" si="23"/>
        <v>17074.599999999999</v>
      </c>
      <c r="F63" s="9">
        <f t="shared" si="23"/>
        <v>17074.599999999999</v>
      </c>
      <c r="G63" s="9">
        <f t="shared" si="23"/>
        <v>17074.599999999999</v>
      </c>
      <c r="H63" s="9">
        <f t="shared" si="23"/>
        <v>17074.599999999999</v>
      </c>
      <c r="I63" s="9">
        <f t="shared" si="23"/>
        <v>17074.599999999999</v>
      </c>
      <c r="J63" s="9">
        <f t="shared" si="23"/>
        <v>17074.599999999999</v>
      </c>
      <c r="K63" s="9">
        <f t="shared" si="23"/>
        <v>17074.599999999999</v>
      </c>
      <c r="L63" s="9">
        <f t="shared" si="23"/>
        <v>17074.599999999999</v>
      </c>
      <c r="M63" s="9">
        <f t="shared" si="23"/>
        <v>17074.599999999999</v>
      </c>
      <c r="N63" s="9">
        <f t="shared" si="23"/>
        <v>17074.2</v>
      </c>
      <c r="O63" s="9"/>
      <c r="P63" s="14"/>
    </row>
    <row r="64" spans="1:16" ht="12" customHeight="1">
      <c r="A64" s="8" t="s">
        <v>68</v>
      </c>
      <c r="B64" s="9">
        <v>184734.8</v>
      </c>
      <c r="C64" s="9">
        <v>15394.6</v>
      </c>
      <c r="D64" s="9">
        <v>15394.6</v>
      </c>
      <c r="E64" s="9">
        <v>15394.6</v>
      </c>
      <c r="F64" s="9">
        <v>15394.6</v>
      </c>
      <c r="G64" s="9">
        <v>15394.6</v>
      </c>
      <c r="H64" s="9">
        <v>15394.6</v>
      </c>
      <c r="I64" s="9">
        <v>15394.6</v>
      </c>
      <c r="J64" s="9">
        <v>15394.6</v>
      </c>
      <c r="K64" s="9">
        <v>15394.6</v>
      </c>
      <c r="L64" s="9">
        <v>15394.6</v>
      </c>
      <c r="M64" s="9">
        <v>15394.6</v>
      </c>
      <c r="N64" s="9">
        <v>15394.2</v>
      </c>
      <c r="O64" s="9"/>
      <c r="P64" s="14"/>
    </row>
    <row r="65" spans="1:16" ht="12" customHeight="1">
      <c r="A65" s="8" t="s">
        <v>69</v>
      </c>
      <c r="B65" s="9">
        <v>20160</v>
      </c>
      <c r="C65" s="9">
        <v>1680</v>
      </c>
      <c r="D65" s="9">
        <v>1680</v>
      </c>
      <c r="E65" s="9">
        <v>1680</v>
      </c>
      <c r="F65" s="9">
        <v>1680</v>
      </c>
      <c r="G65" s="9">
        <v>1680</v>
      </c>
      <c r="H65" s="9">
        <v>1680</v>
      </c>
      <c r="I65" s="9">
        <v>1680</v>
      </c>
      <c r="J65" s="9">
        <v>1680</v>
      </c>
      <c r="K65" s="9">
        <v>1680</v>
      </c>
      <c r="L65" s="9">
        <v>1680</v>
      </c>
      <c r="M65" s="9">
        <v>1680</v>
      </c>
      <c r="N65" s="9">
        <v>1680</v>
      </c>
      <c r="O65" s="9"/>
      <c r="P65" s="14"/>
    </row>
    <row r="66" spans="1:16" ht="12" customHeight="1">
      <c r="A66" s="8" t="s">
        <v>70</v>
      </c>
      <c r="B66" s="9">
        <f>B67+B68+B69+B70+B71</f>
        <v>27660.800000000003</v>
      </c>
      <c r="C66" s="9">
        <f t="shared" ref="C66:N66" si="24">C67+C68+C69+C70+C71</f>
        <v>2305.1</v>
      </c>
      <c r="D66" s="9">
        <f t="shared" si="24"/>
        <v>2305.1</v>
      </c>
      <c r="E66" s="9">
        <f t="shared" si="24"/>
        <v>2305.1</v>
      </c>
      <c r="F66" s="9">
        <f t="shared" si="24"/>
        <v>2305.1</v>
      </c>
      <c r="G66" s="9">
        <f t="shared" si="24"/>
        <v>2305.1</v>
      </c>
      <c r="H66" s="9">
        <f t="shared" si="24"/>
        <v>2305.1</v>
      </c>
      <c r="I66" s="9">
        <f t="shared" si="24"/>
        <v>2305.1</v>
      </c>
      <c r="J66" s="9">
        <f t="shared" si="24"/>
        <v>2305.1</v>
      </c>
      <c r="K66" s="9">
        <f t="shared" si="24"/>
        <v>2305.1</v>
      </c>
      <c r="L66" s="9">
        <f t="shared" si="24"/>
        <v>2305.1</v>
      </c>
      <c r="M66" s="9">
        <f t="shared" si="24"/>
        <v>2305.1</v>
      </c>
      <c r="N66" s="9">
        <f t="shared" si="24"/>
        <v>2304.6999999999998</v>
      </c>
      <c r="O66" s="9"/>
      <c r="P66" s="14"/>
    </row>
    <row r="67" spans="1:16" ht="12" customHeight="1">
      <c r="A67" s="8" t="s">
        <v>71</v>
      </c>
      <c r="B67" s="9">
        <v>19465</v>
      </c>
      <c r="C67" s="9">
        <v>1622.1</v>
      </c>
      <c r="D67" s="9">
        <v>1622.1</v>
      </c>
      <c r="E67" s="9">
        <v>1622.1</v>
      </c>
      <c r="F67" s="9">
        <v>1622.1</v>
      </c>
      <c r="G67" s="9">
        <v>1622.1</v>
      </c>
      <c r="H67" s="9">
        <v>1622.1</v>
      </c>
      <c r="I67" s="9">
        <v>1622.1</v>
      </c>
      <c r="J67" s="9">
        <v>1622.1</v>
      </c>
      <c r="K67" s="9">
        <v>1622.1</v>
      </c>
      <c r="L67" s="9">
        <v>1622.1</v>
      </c>
      <c r="M67" s="9">
        <v>1622.1</v>
      </c>
      <c r="N67" s="9">
        <v>1621.9</v>
      </c>
      <c r="O67" s="9"/>
      <c r="P67" s="14"/>
    </row>
    <row r="68" spans="1:16" ht="12" customHeight="1">
      <c r="A68" s="8" t="s">
        <v>72</v>
      </c>
      <c r="B68" s="9">
        <v>2048.9</v>
      </c>
      <c r="C68" s="9">
        <v>170.7</v>
      </c>
      <c r="D68" s="9">
        <v>170.7</v>
      </c>
      <c r="E68" s="9">
        <v>170.7</v>
      </c>
      <c r="F68" s="9">
        <v>170.7</v>
      </c>
      <c r="G68" s="9">
        <v>170.7</v>
      </c>
      <c r="H68" s="9">
        <v>170.7</v>
      </c>
      <c r="I68" s="9">
        <v>170.7</v>
      </c>
      <c r="J68" s="9">
        <v>170.7</v>
      </c>
      <c r="K68" s="9">
        <v>170.7</v>
      </c>
      <c r="L68" s="9">
        <v>170.7</v>
      </c>
      <c r="M68" s="9">
        <v>170.7</v>
      </c>
      <c r="N68" s="9">
        <v>171.2</v>
      </c>
      <c r="O68" s="9"/>
      <c r="P68" s="14"/>
    </row>
    <row r="69" spans="1:16" ht="12" customHeight="1">
      <c r="A69" s="8" t="s">
        <v>73</v>
      </c>
      <c r="B69" s="9">
        <v>1639.2</v>
      </c>
      <c r="C69" s="9">
        <v>136.6</v>
      </c>
      <c r="D69" s="9">
        <v>136.6</v>
      </c>
      <c r="E69" s="9">
        <v>136.6</v>
      </c>
      <c r="F69" s="9">
        <v>136.6</v>
      </c>
      <c r="G69" s="9">
        <v>136.6</v>
      </c>
      <c r="H69" s="9">
        <v>136.6</v>
      </c>
      <c r="I69" s="9">
        <v>136.6</v>
      </c>
      <c r="J69" s="9">
        <v>136.6</v>
      </c>
      <c r="K69" s="9">
        <v>136.6</v>
      </c>
      <c r="L69" s="9">
        <v>136.6</v>
      </c>
      <c r="M69" s="9">
        <v>136.6</v>
      </c>
      <c r="N69" s="9">
        <v>136.6</v>
      </c>
      <c r="O69" s="9"/>
      <c r="P69" s="14"/>
    </row>
    <row r="70" spans="1:16" ht="12" customHeight="1">
      <c r="A70" s="8" t="s">
        <v>74</v>
      </c>
      <c r="B70" s="9">
        <v>409.8</v>
      </c>
      <c r="C70" s="9">
        <v>34.200000000000003</v>
      </c>
      <c r="D70" s="9">
        <v>34.200000000000003</v>
      </c>
      <c r="E70" s="9">
        <v>34.200000000000003</v>
      </c>
      <c r="F70" s="9">
        <v>34.200000000000003</v>
      </c>
      <c r="G70" s="9">
        <v>34.200000000000003</v>
      </c>
      <c r="H70" s="9">
        <v>34.200000000000003</v>
      </c>
      <c r="I70" s="9">
        <v>34.200000000000003</v>
      </c>
      <c r="J70" s="9">
        <v>34.200000000000003</v>
      </c>
      <c r="K70" s="9">
        <v>34.200000000000003</v>
      </c>
      <c r="L70" s="9">
        <v>34.200000000000003</v>
      </c>
      <c r="M70" s="9">
        <v>34.200000000000003</v>
      </c>
      <c r="N70" s="9">
        <v>33.6</v>
      </c>
      <c r="O70" s="9"/>
      <c r="P70" s="14"/>
    </row>
    <row r="71" spans="1:16" ht="12" customHeight="1">
      <c r="A71" s="8" t="s">
        <v>75</v>
      </c>
      <c r="B71" s="9">
        <v>4097.8999999999996</v>
      </c>
      <c r="C71" s="9">
        <v>341.5</v>
      </c>
      <c r="D71" s="9">
        <v>341.5</v>
      </c>
      <c r="E71" s="9">
        <v>341.5</v>
      </c>
      <c r="F71" s="9">
        <v>341.5</v>
      </c>
      <c r="G71" s="9">
        <v>341.5</v>
      </c>
      <c r="H71" s="9">
        <v>341.5</v>
      </c>
      <c r="I71" s="9">
        <v>341.5</v>
      </c>
      <c r="J71" s="9">
        <v>341.5</v>
      </c>
      <c r="K71" s="9">
        <v>341.5</v>
      </c>
      <c r="L71" s="9">
        <v>341.5</v>
      </c>
      <c r="M71" s="9">
        <v>341.5</v>
      </c>
      <c r="N71" s="9">
        <v>341.4</v>
      </c>
      <c r="O71" s="9"/>
      <c r="P71" s="14"/>
    </row>
    <row r="72" spans="1:16" ht="12" customHeight="1">
      <c r="A72" s="8" t="s">
        <v>76</v>
      </c>
      <c r="B72" s="9">
        <f>B73+B74+B75+B76+B77</f>
        <v>5491.7</v>
      </c>
      <c r="C72" s="9">
        <f t="shared" ref="C72:N72" si="25">C73+C74+C75+C76+C77</f>
        <v>270.8</v>
      </c>
      <c r="D72" s="9">
        <f t="shared" si="25"/>
        <v>540.20000000000005</v>
      </c>
      <c r="E72" s="9">
        <f t="shared" si="25"/>
        <v>540.20000000000005</v>
      </c>
      <c r="F72" s="9">
        <f t="shared" si="25"/>
        <v>1026.5</v>
      </c>
      <c r="G72" s="9">
        <f t="shared" si="25"/>
        <v>340.20000000000005</v>
      </c>
      <c r="H72" s="9">
        <f t="shared" si="25"/>
        <v>540.20000000000005</v>
      </c>
      <c r="I72" s="9">
        <f t="shared" si="25"/>
        <v>487.5</v>
      </c>
      <c r="J72" s="9">
        <f t="shared" si="25"/>
        <v>270.8</v>
      </c>
      <c r="K72" s="9">
        <f t="shared" si="25"/>
        <v>662.5</v>
      </c>
      <c r="L72" s="9">
        <f t="shared" si="25"/>
        <v>270.8</v>
      </c>
      <c r="M72" s="9">
        <f t="shared" si="25"/>
        <v>270.8</v>
      </c>
      <c r="N72" s="9">
        <f t="shared" si="25"/>
        <v>271.2</v>
      </c>
      <c r="O72" s="9"/>
      <c r="P72" s="14"/>
    </row>
    <row r="73" spans="1:16" ht="12" customHeight="1">
      <c r="A73" s="8" t="s">
        <v>77</v>
      </c>
      <c r="B73" s="9">
        <v>991.7</v>
      </c>
      <c r="C73" s="9">
        <v>0</v>
      </c>
      <c r="D73" s="9">
        <v>200</v>
      </c>
      <c r="E73" s="9">
        <v>0</v>
      </c>
      <c r="F73" s="9">
        <v>200</v>
      </c>
      <c r="G73" s="9">
        <v>0</v>
      </c>
      <c r="H73" s="9">
        <v>200</v>
      </c>
      <c r="I73" s="9">
        <v>0</v>
      </c>
      <c r="J73" s="9">
        <v>0</v>
      </c>
      <c r="K73" s="9">
        <v>391.7</v>
      </c>
      <c r="L73" s="9">
        <v>0</v>
      </c>
      <c r="M73" s="9">
        <v>0</v>
      </c>
      <c r="N73" s="9">
        <v>0</v>
      </c>
      <c r="O73" s="9"/>
      <c r="P73" s="14"/>
    </row>
    <row r="74" spans="1:16" ht="12" customHeight="1">
      <c r="A74" s="8" t="s">
        <v>78</v>
      </c>
      <c r="B74" s="9">
        <v>2550</v>
      </c>
      <c r="C74" s="9">
        <v>212.5</v>
      </c>
      <c r="D74" s="9">
        <v>212.5</v>
      </c>
      <c r="E74" s="9">
        <v>212.5</v>
      </c>
      <c r="F74" s="9">
        <v>212.5</v>
      </c>
      <c r="G74" s="9">
        <v>212.5</v>
      </c>
      <c r="H74" s="9">
        <v>212.5</v>
      </c>
      <c r="I74" s="9">
        <v>212.5</v>
      </c>
      <c r="J74" s="9">
        <v>212.5</v>
      </c>
      <c r="K74" s="9">
        <v>212.5</v>
      </c>
      <c r="L74" s="9">
        <v>212.5</v>
      </c>
      <c r="M74" s="9">
        <v>212.5</v>
      </c>
      <c r="N74" s="9">
        <v>212.5</v>
      </c>
      <c r="O74" s="9"/>
      <c r="P74" s="14"/>
    </row>
    <row r="75" spans="1:16" ht="12" customHeight="1">
      <c r="A75" s="8" t="s">
        <v>79</v>
      </c>
      <c r="B75" s="9">
        <v>700</v>
      </c>
      <c r="C75" s="9">
        <v>58.3</v>
      </c>
      <c r="D75" s="9">
        <v>58.3</v>
      </c>
      <c r="E75" s="9">
        <v>58.3</v>
      </c>
      <c r="F75" s="9">
        <v>58.3</v>
      </c>
      <c r="G75" s="9">
        <v>58.3</v>
      </c>
      <c r="H75" s="9">
        <v>58.3</v>
      </c>
      <c r="I75" s="9">
        <v>58.3</v>
      </c>
      <c r="J75" s="9">
        <v>58.3</v>
      </c>
      <c r="K75" s="9">
        <v>58.3</v>
      </c>
      <c r="L75" s="9">
        <v>58.3</v>
      </c>
      <c r="M75" s="9">
        <v>58.3</v>
      </c>
      <c r="N75" s="9">
        <v>58.7</v>
      </c>
      <c r="O75" s="9"/>
      <c r="P75" s="14"/>
    </row>
    <row r="76" spans="1:16" ht="12" customHeight="1">
      <c r="A76" s="8" t="s">
        <v>80</v>
      </c>
      <c r="B76" s="9">
        <v>416.7</v>
      </c>
      <c r="C76" s="9">
        <v>0</v>
      </c>
      <c r="D76" s="9">
        <v>0</v>
      </c>
      <c r="E76" s="9">
        <v>200</v>
      </c>
      <c r="F76" s="9">
        <v>0</v>
      </c>
      <c r="G76" s="9">
        <v>0</v>
      </c>
      <c r="H76" s="9">
        <v>0</v>
      </c>
      <c r="I76" s="9">
        <v>216.7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/>
      <c r="P76" s="14"/>
    </row>
    <row r="77" spans="1:16" ht="12" customHeight="1">
      <c r="A77" s="8" t="s">
        <v>81</v>
      </c>
      <c r="B77" s="9">
        <v>833.3</v>
      </c>
      <c r="C77" s="9">
        <v>0</v>
      </c>
      <c r="D77" s="9">
        <v>69.400000000000006</v>
      </c>
      <c r="E77" s="9">
        <v>69.400000000000006</v>
      </c>
      <c r="F77" s="9">
        <v>555.70000000000005</v>
      </c>
      <c r="G77" s="9">
        <v>69.400000000000006</v>
      </c>
      <c r="H77" s="9">
        <v>69.400000000000006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/>
      <c r="P77" s="14"/>
    </row>
    <row r="78" spans="1:16" ht="12" customHeight="1">
      <c r="A78" s="8" t="s">
        <v>82</v>
      </c>
      <c r="B78" s="9">
        <f>B79</f>
        <v>250</v>
      </c>
      <c r="C78" s="9">
        <f t="shared" ref="C78:N78" si="26">C79</f>
        <v>0</v>
      </c>
      <c r="D78" s="9">
        <f t="shared" si="26"/>
        <v>0</v>
      </c>
      <c r="E78" s="9">
        <f t="shared" si="26"/>
        <v>0</v>
      </c>
      <c r="F78" s="9">
        <f t="shared" si="26"/>
        <v>250</v>
      </c>
      <c r="G78" s="9">
        <f t="shared" si="26"/>
        <v>0</v>
      </c>
      <c r="H78" s="9">
        <f t="shared" si="26"/>
        <v>0</v>
      </c>
      <c r="I78" s="9">
        <f t="shared" si="26"/>
        <v>0</v>
      </c>
      <c r="J78" s="9">
        <f t="shared" si="26"/>
        <v>0</v>
      </c>
      <c r="K78" s="9">
        <f t="shared" si="26"/>
        <v>0</v>
      </c>
      <c r="L78" s="9">
        <f t="shared" si="26"/>
        <v>0</v>
      </c>
      <c r="M78" s="9">
        <f t="shared" si="26"/>
        <v>0</v>
      </c>
      <c r="N78" s="9">
        <f t="shared" si="26"/>
        <v>0</v>
      </c>
      <c r="O78" s="9"/>
      <c r="P78" s="14"/>
    </row>
    <row r="79" spans="1:16" ht="12" customHeight="1">
      <c r="A79" s="8" t="s">
        <v>83</v>
      </c>
      <c r="B79" s="9">
        <v>250</v>
      </c>
      <c r="C79" s="9">
        <v>0</v>
      </c>
      <c r="D79" s="9">
        <v>0</v>
      </c>
      <c r="E79" s="9">
        <v>0</v>
      </c>
      <c r="F79" s="9">
        <v>250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/>
      <c r="P79" s="14"/>
    </row>
    <row r="80" spans="1:16" ht="12" customHeight="1">
      <c r="A80" s="8" t="s">
        <v>84</v>
      </c>
      <c r="B80" s="9">
        <f>B81</f>
        <v>1076.3</v>
      </c>
      <c r="C80" s="9">
        <f t="shared" ref="C80:N80" si="27">C81</f>
        <v>0</v>
      </c>
      <c r="D80" s="9">
        <f t="shared" si="27"/>
        <v>0</v>
      </c>
      <c r="E80" s="9">
        <f t="shared" si="27"/>
        <v>400</v>
      </c>
      <c r="F80" s="9">
        <f t="shared" si="27"/>
        <v>0</v>
      </c>
      <c r="G80" s="9">
        <f t="shared" si="27"/>
        <v>0</v>
      </c>
      <c r="H80" s="9">
        <f t="shared" si="27"/>
        <v>200</v>
      </c>
      <c r="I80" s="9">
        <f t="shared" si="27"/>
        <v>0</v>
      </c>
      <c r="J80" s="9">
        <f t="shared" si="27"/>
        <v>0</v>
      </c>
      <c r="K80" s="9">
        <f t="shared" si="27"/>
        <v>476.3</v>
      </c>
      <c r="L80" s="9">
        <f t="shared" si="27"/>
        <v>0</v>
      </c>
      <c r="M80" s="9">
        <f t="shared" si="27"/>
        <v>0</v>
      </c>
      <c r="N80" s="9">
        <f t="shared" si="27"/>
        <v>0</v>
      </c>
      <c r="O80" s="9"/>
      <c r="P80" s="14"/>
    </row>
    <row r="81" spans="1:16" ht="12" customHeight="1">
      <c r="A81" s="8" t="s">
        <v>85</v>
      </c>
      <c r="B81" s="9">
        <v>1076.3</v>
      </c>
      <c r="C81" s="9">
        <v>0</v>
      </c>
      <c r="D81" s="9">
        <v>0</v>
      </c>
      <c r="E81" s="9">
        <v>400</v>
      </c>
      <c r="F81" s="9">
        <v>0</v>
      </c>
      <c r="G81" s="9">
        <v>0</v>
      </c>
      <c r="H81" s="9">
        <v>200</v>
      </c>
      <c r="I81" s="9">
        <v>0</v>
      </c>
      <c r="J81" s="9">
        <v>0</v>
      </c>
      <c r="K81" s="9">
        <v>476.3</v>
      </c>
      <c r="L81" s="9">
        <v>0</v>
      </c>
      <c r="M81" s="9">
        <v>0</v>
      </c>
      <c r="N81" s="9">
        <v>0</v>
      </c>
      <c r="O81" s="9"/>
      <c r="P81" s="14"/>
    </row>
    <row r="82" spans="1:16" ht="12" customHeight="1">
      <c r="A82" s="8" t="s">
        <v>86</v>
      </c>
      <c r="B82" s="9">
        <f>B83</f>
        <v>4166.7</v>
      </c>
      <c r="C82" s="9">
        <f t="shared" ref="C82:N82" si="28">C83</f>
        <v>250</v>
      </c>
      <c r="D82" s="9">
        <f t="shared" si="28"/>
        <v>976</v>
      </c>
      <c r="E82" s="9">
        <f t="shared" si="28"/>
        <v>2340.6999999999998</v>
      </c>
      <c r="F82" s="9">
        <f t="shared" si="28"/>
        <v>150</v>
      </c>
      <c r="G82" s="9">
        <f t="shared" si="28"/>
        <v>200</v>
      </c>
      <c r="H82" s="9">
        <f t="shared" si="28"/>
        <v>0</v>
      </c>
      <c r="I82" s="9">
        <f t="shared" si="28"/>
        <v>250</v>
      </c>
      <c r="J82" s="9">
        <f t="shared" si="28"/>
        <v>0</v>
      </c>
      <c r="K82" s="9">
        <f t="shared" si="28"/>
        <v>0</v>
      </c>
      <c r="L82" s="9">
        <f t="shared" si="28"/>
        <v>0</v>
      </c>
      <c r="M82" s="9">
        <f t="shared" si="28"/>
        <v>0</v>
      </c>
      <c r="N82" s="9">
        <f t="shared" si="28"/>
        <v>0</v>
      </c>
      <c r="O82" s="9"/>
      <c r="P82" s="14"/>
    </row>
    <row r="83" spans="1:16" ht="12" customHeight="1">
      <c r="A83" s="8" t="s">
        <v>87</v>
      </c>
      <c r="B83" s="9">
        <f>B84+B85+B86+B87+B88+B89+B90</f>
        <v>4166.7</v>
      </c>
      <c r="C83" s="9">
        <f t="shared" ref="C83:N83" si="29">C84+C85+C86+C87+C88+C89+C90</f>
        <v>250</v>
      </c>
      <c r="D83" s="9">
        <f t="shared" si="29"/>
        <v>976</v>
      </c>
      <c r="E83" s="9">
        <f t="shared" si="29"/>
        <v>2340.6999999999998</v>
      </c>
      <c r="F83" s="9">
        <f t="shared" si="29"/>
        <v>150</v>
      </c>
      <c r="G83" s="9">
        <f t="shared" si="29"/>
        <v>200</v>
      </c>
      <c r="H83" s="9">
        <f t="shared" si="29"/>
        <v>0</v>
      </c>
      <c r="I83" s="9">
        <f t="shared" si="29"/>
        <v>250</v>
      </c>
      <c r="J83" s="9">
        <f t="shared" si="29"/>
        <v>0</v>
      </c>
      <c r="K83" s="9">
        <f t="shared" si="29"/>
        <v>0</v>
      </c>
      <c r="L83" s="9">
        <f t="shared" si="29"/>
        <v>0</v>
      </c>
      <c r="M83" s="9">
        <f t="shared" si="29"/>
        <v>0</v>
      </c>
      <c r="N83" s="9">
        <f t="shared" si="29"/>
        <v>0</v>
      </c>
      <c r="O83" s="9"/>
      <c r="P83" s="14"/>
    </row>
    <row r="84" spans="1:16" ht="12" customHeight="1">
      <c r="A84" s="10" t="s">
        <v>111</v>
      </c>
      <c r="B84" s="11">
        <v>250</v>
      </c>
      <c r="C84" s="9"/>
      <c r="D84" s="9"/>
      <c r="E84" s="9"/>
      <c r="F84" s="9"/>
      <c r="G84" s="9"/>
      <c r="H84" s="9"/>
      <c r="I84" s="9">
        <v>250</v>
      </c>
      <c r="J84" s="9"/>
      <c r="K84" s="9"/>
      <c r="L84" s="9"/>
      <c r="M84" s="9"/>
      <c r="N84" s="9"/>
      <c r="O84" s="9"/>
      <c r="P84" s="14"/>
    </row>
    <row r="85" spans="1:16" ht="12" customHeight="1">
      <c r="A85" s="10" t="s">
        <v>112</v>
      </c>
      <c r="B85" s="11">
        <v>80</v>
      </c>
      <c r="C85" s="9"/>
      <c r="D85" s="9"/>
      <c r="E85" s="9">
        <v>80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14"/>
    </row>
    <row r="86" spans="1:16" ht="12" customHeight="1">
      <c r="A86" s="10" t="s">
        <v>113</v>
      </c>
      <c r="B86" s="11">
        <v>200</v>
      </c>
      <c r="C86" s="9"/>
      <c r="D86" s="9"/>
      <c r="E86" s="9"/>
      <c r="F86" s="9"/>
      <c r="G86" s="9">
        <v>200</v>
      </c>
      <c r="H86" s="9"/>
      <c r="I86" s="9"/>
      <c r="J86" s="9"/>
      <c r="K86" s="9"/>
      <c r="L86" s="9"/>
      <c r="M86" s="9"/>
      <c r="N86" s="9"/>
      <c r="O86" s="9"/>
      <c r="P86" s="14"/>
    </row>
    <row r="87" spans="1:16" ht="12" customHeight="1">
      <c r="A87" s="10" t="s">
        <v>114</v>
      </c>
      <c r="B87" s="11">
        <v>876</v>
      </c>
      <c r="C87" s="9"/>
      <c r="D87" s="9">
        <v>876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4"/>
    </row>
    <row r="88" spans="1:16" ht="12" customHeight="1">
      <c r="A88" s="10" t="s">
        <v>115</v>
      </c>
      <c r="B88" s="11">
        <v>350</v>
      </c>
      <c r="C88" s="9">
        <v>100</v>
      </c>
      <c r="D88" s="9">
        <v>100</v>
      </c>
      <c r="E88" s="9">
        <v>0</v>
      </c>
      <c r="F88" s="9">
        <v>150</v>
      </c>
      <c r="G88" s="9"/>
      <c r="H88" s="9"/>
      <c r="I88" s="9"/>
      <c r="J88" s="9"/>
      <c r="K88" s="9"/>
      <c r="L88" s="9"/>
      <c r="M88" s="9"/>
      <c r="N88" s="9"/>
      <c r="O88" s="9"/>
      <c r="P88" s="14"/>
    </row>
    <row r="89" spans="1:16" ht="12" customHeight="1">
      <c r="A89" s="10" t="s">
        <v>116</v>
      </c>
      <c r="B89" s="11">
        <v>2260.6999999999998</v>
      </c>
      <c r="C89" s="9"/>
      <c r="D89" s="9"/>
      <c r="E89" s="9">
        <v>2260.6999999999998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14"/>
    </row>
    <row r="90" spans="1:16" ht="12" customHeight="1">
      <c r="A90" s="10" t="s">
        <v>117</v>
      </c>
      <c r="B90" s="11">
        <v>150</v>
      </c>
      <c r="C90" s="9">
        <v>150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4"/>
    </row>
    <row r="91" spans="1:16" ht="12" customHeight="1">
      <c r="A91" s="8" t="s">
        <v>88</v>
      </c>
      <c r="B91" s="9">
        <f>B92</f>
        <v>833.3</v>
      </c>
      <c r="C91" s="9">
        <f t="shared" ref="C91:N91" si="30">C92</f>
        <v>200</v>
      </c>
      <c r="D91" s="9">
        <f t="shared" si="30"/>
        <v>200</v>
      </c>
      <c r="E91" s="9">
        <f t="shared" si="30"/>
        <v>0</v>
      </c>
      <c r="F91" s="9">
        <f t="shared" si="30"/>
        <v>150</v>
      </c>
      <c r="G91" s="9">
        <f t="shared" si="30"/>
        <v>150</v>
      </c>
      <c r="H91" s="9">
        <f t="shared" si="30"/>
        <v>0</v>
      </c>
      <c r="I91" s="9">
        <f t="shared" si="30"/>
        <v>0</v>
      </c>
      <c r="J91" s="9">
        <f t="shared" si="30"/>
        <v>0</v>
      </c>
      <c r="K91" s="9">
        <f t="shared" si="30"/>
        <v>133.30000000000001</v>
      </c>
      <c r="L91" s="9">
        <f t="shared" si="30"/>
        <v>0</v>
      </c>
      <c r="M91" s="9">
        <f t="shared" si="30"/>
        <v>0</v>
      </c>
      <c r="N91" s="9">
        <f t="shared" si="30"/>
        <v>0</v>
      </c>
      <c r="O91" s="9"/>
      <c r="P91" s="14"/>
    </row>
    <row r="92" spans="1:16" ht="12" customHeight="1">
      <c r="A92" s="8" t="s">
        <v>89</v>
      </c>
      <c r="B92" s="9">
        <v>833.3</v>
      </c>
      <c r="C92" s="9">
        <v>200</v>
      </c>
      <c r="D92" s="9">
        <v>200</v>
      </c>
      <c r="E92" s="9">
        <v>0</v>
      </c>
      <c r="F92" s="9">
        <v>150</v>
      </c>
      <c r="G92" s="9">
        <v>150</v>
      </c>
      <c r="H92" s="9">
        <v>0</v>
      </c>
      <c r="I92" s="9">
        <v>0</v>
      </c>
      <c r="J92" s="9">
        <v>0</v>
      </c>
      <c r="K92" s="9">
        <v>133.30000000000001</v>
      </c>
      <c r="L92" s="9">
        <v>0</v>
      </c>
      <c r="M92" s="9">
        <v>0</v>
      </c>
      <c r="N92" s="9">
        <v>0</v>
      </c>
      <c r="O92" s="9"/>
      <c r="P92" s="14"/>
    </row>
    <row r="93" spans="1:16" ht="12" customHeight="1">
      <c r="A93" s="8" t="s">
        <v>90</v>
      </c>
      <c r="B93" s="9">
        <v>244373.6</v>
      </c>
      <c r="C93" s="9">
        <v>19650.5</v>
      </c>
      <c r="D93" s="9">
        <v>19919.900000000001</v>
      </c>
      <c r="E93" s="9">
        <v>20319.900000000001</v>
      </c>
      <c r="F93" s="9">
        <v>22656.2</v>
      </c>
      <c r="G93" s="9">
        <v>20019.900000000001</v>
      </c>
      <c r="H93" s="9">
        <v>20119.900000000001</v>
      </c>
      <c r="I93" s="9">
        <v>19867.2</v>
      </c>
      <c r="J93" s="9">
        <v>21817.200000000001</v>
      </c>
      <c r="K93" s="9">
        <v>20818.5</v>
      </c>
      <c r="L93" s="9">
        <v>19650.5</v>
      </c>
      <c r="M93" s="9">
        <v>19883.8</v>
      </c>
      <c r="N93" s="9">
        <v>19650.099999999999</v>
      </c>
      <c r="O93" s="9"/>
      <c r="P93" s="14"/>
    </row>
    <row r="94" spans="1:16" ht="12" customHeight="1">
      <c r="A94" s="8" t="s">
        <v>91</v>
      </c>
      <c r="B94" s="9">
        <v>244373.6</v>
      </c>
      <c r="C94" s="9">
        <v>19650.5</v>
      </c>
      <c r="D94" s="9">
        <v>19919.900000000001</v>
      </c>
      <c r="E94" s="9">
        <v>20319.900000000001</v>
      </c>
      <c r="F94" s="9">
        <v>22656.2</v>
      </c>
      <c r="G94" s="9">
        <v>20019.900000000001</v>
      </c>
      <c r="H94" s="9">
        <v>20119.900000000001</v>
      </c>
      <c r="I94" s="9">
        <v>19867.2</v>
      </c>
      <c r="J94" s="9">
        <v>21817.200000000001</v>
      </c>
      <c r="K94" s="9">
        <v>20818.5</v>
      </c>
      <c r="L94" s="9">
        <v>19650.5</v>
      </c>
      <c r="M94" s="9">
        <v>19883.8</v>
      </c>
      <c r="N94" s="9">
        <v>19650.099999999999</v>
      </c>
      <c r="O94" s="9"/>
      <c r="P94" s="14"/>
    </row>
    <row r="95" spans="1:16" ht="12" customHeight="1">
      <c r="A95" s="8" t="s">
        <v>92</v>
      </c>
      <c r="B95" s="9">
        <v>244373.6</v>
      </c>
      <c r="C95" s="9">
        <v>19650.5</v>
      </c>
      <c r="D95" s="9">
        <v>19919.900000000001</v>
      </c>
      <c r="E95" s="9">
        <v>20319.900000000001</v>
      </c>
      <c r="F95" s="9">
        <v>22656.2</v>
      </c>
      <c r="G95" s="9">
        <v>20019.900000000001</v>
      </c>
      <c r="H95" s="9">
        <v>20119.900000000001</v>
      </c>
      <c r="I95" s="9">
        <v>19867.2</v>
      </c>
      <c r="J95" s="9">
        <v>21817.200000000001</v>
      </c>
      <c r="K95" s="9">
        <v>20818.5</v>
      </c>
      <c r="L95" s="9">
        <v>19650.5</v>
      </c>
      <c r="M95" s="9">
        <v>19883.8</v>
      </c>
      <c r="N95" s="9">
        <v>19650.099999999999</v>
      </c>
      <c r="O95" s="9"/>
      <c r="P95" s="14"/>
    </row>
    <row r="96" spans="1:16" ht="12" customHeight="1">
      <c r="A96" s="8" t="s">
        <v>93</v>
      </c>
      <c r="B96" s="9">
        <v>58</v>
      </c>
      <c r="C96" s="9">
        <v>58</v>
      </c>
      <c r="D96" s="9">
        <v>19</v>
      </c>
      <c r="E96" s="9">
        <v>19</v>
      </c>
      <c r="F96" s="9">
        <v>19</v>
      </c>
      <c r="G96" s="9">
        <v>19</v>
      </c>
      <c r="H96" s="9">
        <v>19</v>
      </c>
      <c r="I96" s="9">
        <v>19</v>
      </c>
      <c r="J96" s="9">
        <v>19</v>
      </c>
      <c r="K96" s="9">
        <v>19</v>
      </c>
      <c r="L96" s="9">
        <v>19</v>
      </c>
      <c r="M96" s="9">
        <v>19</v>
      </c>
      <c r="N96" s="9">
        <v>19</v>
      </c>
      <c r="O96" s="9"/>
      <c r="P96" s="14"/>
    </row>
    <row r="97" spans="1:16" ht="12" customHeight="1">
      <c r="A97" s="8" t="s">
        <v>94</v>
      </c>
      <c r="B97" s="9">
        <v>1</v>
      </c>
      <c r="C97" s="9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/>
      <c r="P97" s="14"/>
    </row>
    <row r="98" spans="1:16" ht="12" customHeight="1">
      <c r="A98" s="8" t="s">
        <v>95</v>
      </c>
      <c r="B98" s="9">
        <v>1</v>
      </c>
      <c r="C98" s="9">
        <v>1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/>
      <c r="P98" s="14"/>
    </row>
    <row r="99" spans="1:16" ht="12" customHeight="1">
      <c r="A99" s="8" t="s">
        <v>96</v>
      </c>
      <c r="B99" s="9">
        <v>19</v>
      </c>
      <c r="C99" s="9">
        <v>19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/>
      <c r="P99" s="14"/>
    </row>
    <row r="100" spans="1:16" ht="12" customHeight="1">
      <c r="A100" s="8" t="s">
        <v>97</v>
      </c>
      <c r="B100" s="9">
        <v>1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/>
      <c r="P100" s="14"/>
    </row>
    <row r="101" spans="1:16" ht="12" customHeight="1">
      <c r="A101" s="8" t="s">
        <v>98</v>
      </c>
      <c r="B101" s="9">
        <v>9</v>
      </c>
      <c r="C101" s="9">
        <v>9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/>
      <c r="P101" s="14"/>
    </row>
    <row r="102" spans="1:16" ht="12" customHeight="1">
      <c r="A102" s="8" t="s">
        <v>99</v>
      </c>
      <c r="B102" s="9">
        <v>9</v>
      </c>
      <c r="C102" s="9">
        <v>9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/>
      <c r="P102" s="14"/>
    </row>
    <row r="103" spans="1:16" ht="12" customHeight="1">
      <c r="A103" s="8" t="s">
        <v>100</v>
      </c>
      <c r="B103" s="9">
        <v>19</v>
      </c>
      <c r="C103" s="9">
        <v>19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/>
      <c r="P103" s="14"/>
    </row>
    <row r="104" spans="1:16" ht="12" customHeight="1">
      <c r="A104" s="8" t="s">
        <v>101</v>
      </c>
      <c r="B104" s="9">
        <v>4</v>
      </c>
      <c r="C104" s="9">
        <v>4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/>
      <c r="P104" s="14"/>
    </row>
    <row r="105" spans="1:16" ht="12" customHeight="1">
      <c r="A105" s="8" t="s">
        <v>102</v>
      </c>
      <c r="B105" s="9">
        <v>15</v>
      </c>
      <c r="C105" s="9">
        <v>15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/>
      <c r="P105" s="14"/>
    </row>
    <row r="106" spans="1:16" ht="12" customHeight="1">
      <c r="A106" s="8" t="s">
        <v>103</v>
      </c>
      <c r="B106" s="9">
        <v>19</v>
      </c>
      <c r="C106" s="9">
        <v>19</v>
      </c>
      <c r="D106" s="9">
        <v>19</v>
      </c>
      <c r="E106" s="9">
        <v>19</v>
      </c>
      <c r="F106" s="9">
        <v>19</v>
      </c>
      <c r="G106" s="9">
        <v>19</v>
      </c>
      <c r="H106" s="9">
        <v>19</v>
      </c>
      <c r="I106" s="9">
        <v>19</v>
      </c>
      <c r="J106" s="9">
        <v>19</v>
      </c>
      <c r="K106" s="9">
        <v>19</v>
      </c>
      <c r="L106" s="9">
        <v>19</v>
      </c>
      <c r="M106" s="9">
        <v>19</v>
      </c>
      <c r="N106" s="9">
        <v>19</v>
      </c>
      <c r="O106" s="9"/>
      <c r="P106" s="14"/>
    </row>
    <row r="107" spans="1:16" ht="12" customHeight="1">
      <c r="A107" s="8" t="s">
        <v>104</v>
      </c>
      <c r="B107" s="9">
        <v>19</v>
      </c>
      <c r="C107" s="9">
        <v>19</v>
      </c>
      <c r="D107" s="9">
        <v>19</v>
      </c>
      <c r="E107" s="9">
        <v>19</v>
      </c>
      <c r="F107" s="9">
        <v>19</v>
      </c>
      <c r="G107" s="9">
        <v>19</v>
      </c>
      <c r="H107" s="9">
        <v>19</v>
      </c>
      <c r="I107" s="9">
        <v>19</v>
      </c>
      <c r="J107" s="9">
        <v>19</v>
      </c>
      <c r="K107" s="9">
        <v>19</v>
      </c>
      <c r="L107" s="9">
        <v>19</v>
      </c>
      <c r="M107" s="9">
        <v>19</v>
      </c>
      <c r="N107" s="9">
        <v>19</v>
      </c>
      <c r="O107" s="9"/>
      <c r="P107" s="14"/>
    </row>
    <row r="108" spans="1:16" ht="12" customHeight="1">
      <c r="A108" s="12" t="s">
        <v>105</v>
      </c>
      <c r="B108" s="13">
        <v>26597.599999999999</v>
      </c>
      <c r="C108" s="13">
        <v>2216.4</v>
      </c>
      <c r="D108" s="13">
        <v>2216.4</v>
      </c>
      <c r="E108" s="13">
        <v>2216.4</v>
      </c>
      <c r="F108" s="13">
        <v>2216.4</v>
      </c>
      <c r="G108" s="13">
        <v>2216.4</v>
      </c>
      <c r="H108" s="13">
        <v>2216.4</v>
      </c>
      <c r="I108" s="13">
        <v>2216.4</v>
      </c>
      <c r="J108" s="13">
        <v>2216.4</v>
      </c>
      <c r="K108" s="13">
        <v>2216.4</v>
      </c>
      <c r="L108" s="13">
        <v>2216.4</v>
      </c>
      <c r="M108" s="13">
        <v>2216.4</v>
      </c>
      <c r="N108" s="13">
        <v>2217.1999999999998</v>
      </c>
      <c r="O108" s="9"/>
      <c r="P108" s="14"/>
    </row>
    <row r="109" spans="1:16" ht="12" customHeight="1">
      <c r="A109" s="8" t="s">
        <v>64</v>
      </c>
      <c r="B109" s="9">
        <v>26597.599999999999</v>
      </c>
      <c r="C109" s="9">
        <v>2216.4</v>
      </c>
      <c r="D109" s="9">
        <v>2216.4</v>
      </c>
      <c r="E109" s="9">
        <v>2216.4</v>
      </c>
      <c r="F109" s="9">
        <v>2216.4</v>
      </c>
      <c r="G109" s="9">
        <v>2216.4</v>
      </c>
      <c r="H109" s="9">
        <v>2216.4</v>
      </c>
      <c r="I109" s="9">
        <v>2216.4</v>
      </c>
      <c r="J109" s="9">
        <v>2216.4</v>
      </c>
      <c r="K109" s="9">
        <v>2216.4</v>
      </c>
      <c r="L109" s="9">
        <v>2216.4</v>
      </c>
      <c r="M109" s="9">
        <v>2216.4</v>
      </c>
      <c r="N109" s="9">
        <v>2217.1999999999998</v>
      </c>
      <c r="O109" s="9"/>
      <c r="P109" s="14"/>
    </row>
    <row r="110" spans="1:16" ht="12" customHeight="1">
      <c r="A110" s="8" t="s">
        <v>65</v>
      </c>
      <c r="B110" s="9">
        <v>26597.599999999999</v>
      </c>
      <c r="C110" s="9">
        <v>2216.4</v>
      </c>
      <c r="D110" s="9">
        <v>2216.4</v>
      </c>
      <c r="E110" s="9">
        <v>2216.4</v>
      </c>
      <c r="F110" s="9">
        <v>2216.4</v>
      </c>
      <c r="G110" s="9">
        <v>2216.4</v>
      </c>
      <c r="H110" s="9">
        <v>2216.4</v>
      </c>
      <c r="I110" s="9">
        <v>2216.4</v>
      </c>
      <c r="J110" s="9">
        <v>2216.4</v>
      </c>
      <c r="K110" s="9">
        <v>2216.4</v>
      </c>
      <c r="L110" s="9">
        <v>2216.4</v>
      </c>
      <c r="M110" s="9">
        <v>2216.4</v>
      </c>
      <c r="N110" s="9">
        <v>2217.1999999999998</v>
      </c>
      <c r="O110" s="9"/>
      <c r="P110" s="14"/>
    </row>
    <row r="111" spans="1:16" ht="12" customHeight="1">
      <c r="A111" s="8" t="s">
        <v>66</v>
      </c>
      <c r="B111" s="9">
        <f>B112+B115</f>
        <v>26597.599999999999</v>
      </c>
      <c r="C111" s="9">
        <f t="shared" ref="C111:N111" si="31">C112+C115</f>
        <v>2216.4</v>
      </c>
      <c r="D111" s="9">
        <f t="shared" si="31"/>
        <v>2216.4</v>
      </c>
      <c r="E111" s="9">
        <f t="shared" si="31"/>
        <v>2216.4</v>
      </c>
      <c r="F111" s="9">
        <f t="shared" si="31"/>
        <v>2216.4</v>
      </c>
      <c r="G111" s="9">
        <f t="shared" si="31"/>
        <v>2216.4</v>
      </c>
      <c r="H111" s="9">
        <f t="shared" si="31"/>
        <v>2216.4</v>
      </c>
      <c r="I111" s="9">
        <f t="shared" si="31"/>
        <v>2216.4</v>
      </c>
      <c r="J111" s="9">
        <f t="shared" si="31"/>
        <v>2216.4</v>
      </c>
      <c r="K111" s="9">
        <f t="shared" si="31"/>
        <v>2216.4</v>
      </c>
      <c r="L111" s="9">
        <f t="shared" si="31"/>
        <v>2216.4</v>
      </c>
      <c r="M111" s="9">
        <f t="shared" si="31"/>
        <v>2216.4</v>
      </c>
      <c r="N111" s="9">
        <f t="shared" si="31"/>
        <v>2217.1999999999998</v>
      </c>
      <c r="O111" s="9"/>
      <c r="P111" s="14"/>
    </row>
    <row r="112" spans="1:16" ht="12" customHeight="1">
      <c r="A112" s="8" t="s">
        <v>67</v>
      </c>
      <c r="B112" s="9">
        <f>B113</f>
        <v>23434</v>
      </c>
      <c r="C112" s="9">
        <f t="shared" ref="C112:N112" si="32">C113</f>
        <v>1952.8</v>
      </c>
      <c r="D112" s="9">
        <f t="shared" si="32"/>
        <v>1952.8</v>
      </c>
      <c r="E112" s="9">
        <f t="shared" si="32"/>
        <v>1952.8</v>
      </c>
      <c r="F112" s="9">
        <f t="shared" si="32"/>
        <v>1952.8</v>
      </c>
      <c r="G112" s="9">
        <f t="shared" si="32"/>
        <v>1952.8</v>
      </c>
      <c r="H112" s="9">
        <f t="shared" si="32"/>
        <v>1952.8</v>
      </c>
      <c r="I112" s="9">
        <f t="shared" si="32"/>
        <v>1952.8</v>
      </c>
      <c r="J112" s="9">
        <f t="shared" si="32"/>
        <v>1952.8</v>
      </c>
      <c r="K112" s="9">
        <f t="shared" si="32"/>
        <v>1952.8</v>
      </c>
      <c r="L112" s="9">
        <f t="shared" si="32"/>
        <v>1952.8</v>
      </c>
      <c r="M112" s="9">
        <f t="shared" si="32"/>
        <v>1952.8</v>
      </c>
      <c r="N112" s="9">
        <f t="shared" si="32"/>
        <v>1953.2</v>
      </c>
      <c r="O112" s="9"/>
      <c r="P112" s="14"/>
    </row>
    <row r="113" spans="1:16" ht="12" customHeight="1">
      <c r="A113" s="8" t="s">
        <v>68</v>
      </c>
      <c r="B113" s="9">
        <v>23434</v>
      </c>
      <c r="C113" s="9">
        <v>1952.8</v>
      </c>
      <c r="D113" s="9">
        <v>1952.8</v>
      </c>
      <c r="E113" s="9">
        <v>1952.8</v>
      </c>
      <c r="F113" s="9">
        <v>1952.8</v>
      </c>
      <c r="G113" s="9">
        <v>1952.8</v>
      </c>
      <c r="H113" s="9">
        <v>1952.8</v>
      </c>
      <c r="I113" s="9">
        <v>1952.8</v>
      </c>
      <c r="J113" s="9">
        <v>1952.8</v>
      </c>
      <c r="K113" s="9">
        <v>1952.8</v>
      </c>
      <c r="L113" s="9">
        <v>1952.8</v>
      </c>
      <c r="M113" s="9">
        <v>1952.8</v>
      </c>
      <c r="N113" s="9">
        <v>1953.2</v>
      </c>
      <c r="O113" s="9"/>
      <c r="P113" s="14"/>
    </row>
    <row r="114" spans="1:16" ht="12" customHeight="1">
      <c r="A114" s="8" t="s">
        <v>69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/>
      <c r="P114" s="14"/>
    </row>
    <row r="115" spans="1:16" ht="12" customHeight="1">
      <c r="A115" s="8" t="s">
        <v>70</v>
      </c>
      <c r="B115" s="9">
        <f>B116+B117+B118+B119+B120</f>
        <v>3163.6</v>
      </c>
      <c r="C115" s="9">
        <f t="shared" ref="C115:N115" si="33">C116+C117+C118+C119+C120</f>
        <v>263.60000000000002</v>
      </c>
      <c r="D115" s="9">
        <f t="shared" si="33"/>
        <v>263.60000000000002</v>
      </c>
      <c r="E115" s="9">
        <f t="shared" si="33"/>
        <v>263.60000000000002</v>
      </c>
      <c r="F115" s="9">
        <f t="shared" si="33"/>
        <v>263.60000000000002</v>
      </c>
      <c r="G115" s="9">
        <f t="shared" si="33"/>
        <v>263.60000000000002</v>
      </c>
      <c r="H115" s="9">
        <f t="shared" si="33"/>
        <v>263.60000000000002</v>
      </c>
      <c r="I115" s="9">
        <f t="shared" si="33"/>
        <v>263.60000000000002</v>
      </c>
      <c r="J115" s="9">
        <f t="shared" si="33"/>
        <v>263.60000000000002</v>
      </c>
      <c r="K115" s="9">
        <f t="shared" si="33"/>
        <v>263.60000000000002</v>
      </c>
      <c r="L115" s="9">
        <f t="shared" si="33"/>
        <v>263.60000000000002</v>
      </c>
      <c r="M115" s="9">
        <f t="shared" si="33"/>
        <v>263.60000000000002</v>
      </c>
      <c r="N115" s="9">
        <f t="shared" si="33"/>
        <v>264</v>
      </c>
      <c r="O115" s="9"/>
      <c r="P115" s="14"/>
    </row>
    <row r="116" spans="1:16" ht="12" customHeight="1">
      <c r="A116" s="8" t="s">
        <v>71</v>
      </c>
      <c r="B116" s="9">
        <v>2226.1999999999998</v>
      </c>
      <c r="C116" s="9">
        <v>185.5</v>
      </c>
      <c r="D116" s="9">
        <v>185.5</v>
      </c>
      <c r="E116" s="9">
        <v>185.5</v>
      </c>
      <c r="F116" s="9">
        <v>185.5</v>
      </c>
      <c r="G116" s="9">
        <v>185.5</v>
      </c>
      <c r="H116" s="9">
        <v>185.5</v>
      </c>
      <c r="I116" s="9">
        <v>185.5</v>
      </c>
      <c r="J116" s="9">
        <v>185.5</v>
      </c>
      <c r="K116" s="9">
        <v>185.5</v>
      </c>
      <c r="L116" s="9">
        <v>185.5</v>
      </c>
      <c r="M116" s="9">
        <v>185.5</v>
      </c>
      <c r="N116" s="9">
        <v>185.7</v>
      </c>
      <c r="O116" s="9"/>
      <c r="P116" s="14"/>
    </row>
    <row r="117" spans="1:16" ht="12" customHeight="1">
      <c r="A117" s="8" t="s">
        <v>72</v>
      </c>
      <c r="B117" s="9">
        <v>234.3</v>
      </c>
      <c r="C117" s="9">
        <v>19.5</v>
      </c>
      <c r="D117" s="9">
        <v>19.5</v>
      </c>
      <c r="E117" s="9">
        <v>19.5</v>
      </c>
      <c r="F117" s="9">
        <v>19.5</v>
      </c>
      <c r="G117" s="9">
        <v>19.5</v>
      </c>
      <c r="H117" s="9">
        <v>19.5</v>
      </c>
      <c r="I117" s="9">
        <v>19.5</v>
      </c>
      <c r="J117" s="9">
        <v>19.5</v>
      </c>
      <c r="K117" s="9">
        <v>19.5</v>
      </c>
      <c r="L117" s="9">
        <v>19.5</v>
      </c>
      <c r="M117" s="9">
        <v>19.5</v>
      </c>
      <c r="N117" s="9">
        <v>19.8</v>
      </c>
      <c r="O117" s="9"/>
      <c r="P117" s="14"/>
    </row>
    <row r="118" spans="1:16" ht="12" customHeight="1">
      <c r="A118" s="8" t="s">
        <v>73</v>
      </c>
      <c r="B118" s="9">
        <v>187.5</v>
      </c>
      <c r="C118" s="9">
        <v>15.6</v>
      </c>
      <c r="D118" s="9">
        <v>15.6</v>
      </c>
      <c r="E118" s="9">
        <v>15.6</v>
      </c>
      <c r="F118" s="9">
        <v>15.6</v>
      </c>
      <c r="G118" s="9">
        <v>15.6</v>
      </c>
      <c r="H118" s="9">
        <v>15.6</v>
      </c>
      <c r="I118" s="9">
        <v>15.6</v>
      </c>
      <c r="J118" s="9">
        <v>15.6</v>
      </c>
      <c r="K118" s="9">
        <v>15.6</v>
      </c>
      <c r="L118" s="9">
        <v>15.6</v>
      </c>
      <c r="M118" s="9">
        <v>15.6</v>
      </c>
      <c r="N118" s="9">
        <v>15.9</v>
      </c>
      <c r="O118" s="9"/>
      <c r="P118" s="14"/>
    </row>
    <row r="119" spans="1:16" ht="12" customHeight="1">
      <c r="A119" s="8" t="s">
        <v>74</v>
      </c>
      <c r="B119" s="9">
        <v>46.9</v>
      </c>
      <c r="C119" s="9">
        <v>3.9</v>
      </c>
      <c r="D119" s="9">
        <v>3.9</v>
      </c>
      <c r="E119" s="9">
        <v>3.9</v>
      </c>
      <c r="F119" s="9">
        <v>3.9</v>
      </c>
      <c r="G119" s="9">
        <v>3.9</v>
      </c>
      <c r="H119" s="9">
        <v>3.9</v>
      </c>
      <c r="I119" s="9">
        <v>3.9</v>
      </c>
      <c r="J119" s="9">
        <v>3.9</v>
      </c>
      <c r="K119" s="9">
        <v>3.9</v>
      </c>
      <c r="L119" s="9">
        <v>3.9</v>
      </c>
      <c r="M119" s="9">
        <v>3.9</v>
      </c>
      <c r="N119" s="9">
        <v>4</v>
      </c>
      <c r="O119" s="9"/>
      <c r="P119" s="14"/>
    </row>
    <row r="120" spans="1:16" ht="12" customHeight="1">
      <c r="A120" s="8" t="s">
        <v>75</v>
      </c>
      <c r="B120" s="9">
        <v>468.7</v>
      </c>
      <c r="C120" s="9">
        <v>39.1</v>
      </c>
      <c r="D120" s="9">
        <v>39.1</v>
      </c>
      <c r="E120" s="9">
        <v>39.1</v>
      </c>
      <c r="F120" s="9">
        <v>39.1</v>
      </c>
      <c r="G120" s="9">
        <v>39.1</v>
      </c>
      <c r="H120" s="9">
        <v>39.1</v>
      </c>
      <c r="I120" s="9">
        <v>39.1</v>
      </c>
      <c r="J120" s="9">
        <v>39.1</v>
      </c>
      <c r="K120" s="9">
        <v>39.1</v>
      </c>
      <c r="L120" s="9">
        <v>39.1</v>
      </c>
      <c r="M120" s="9">
        <v>39.1</v>
      </c>
      <c r="N120" s="9">
        <v>38.6</v>
      </c>
      <c r="O120" s="9"/>
      <c r="P120" s="14"/>
    </row>
    <row r="121" spans="1:16" ht="12" customHeight="1">
      <c r="A121" s="8" t="s">
        <v>90</v>
      </c>
      <c r="B121" s="9">
        <f>B109</f>
        <v>26597.599999999999</v>
      </c>
      <c r="C121" s="9">
        <f t="shared" ref="C121:N121" si="34">C109</f>
        <v>2216.4</v>
      </c>
      <c r="D121" s="9">
        <f t="shared" si="34"/>
        <v>2216.4</v>
      </c>
      <c r="E121" s="9">
        <f t="shared" si="34"/>
        <v>2216.4</v>
      </c>
      <c r="F121" s="9">
        <f t="shared" si="34"/>
        <v>2216.4</v>
      </c>
      <c r="G121" s="9">
        <f t="shared" si="34"/>
        <v>2216.4</v>
      </c>
      <c r="H121" s="9">
        <f t="shared" si="34"/>
        <v>2216.4</v>
      </c>
      <c r="I121" s="9">
        <f t="shared" si="34"/>
        <v>2216.4</v>
      </c>
      <c r="J121" s="9">
        <f t="shared" si="34"/>
        <v>2216.4</v>
      </c>
      <c r="K121" s="9">
        <f t="shared" si="34"/>
        <v>2216.4</v>
      </c>
      <c r="L121" s="9">
        <f t="shared" si="34"/>
        <v>2216.4</v>
      </c>
      <c r="M121" s="9">
        <f t="shared" si="34"/>
        <v>2216.4</v>
      </c>
      <c r="N121" s="9">
        <f t="shared" si="34"/>
        <v>2217.1999999999998</v>
      </c>
      <c r="O121" s="9"/>
      <c r="P121" s="14"/>
    </row>
    <row r="122" spans="1:16" ht="12" customHeight="1">
      <c r="A122" s="8" t="s">
        <v>91</v>
      </c>
      <c r="B122" s="9">
        <f>B121</f>
        <v>26597.599999999999</v>
      </c>
      <c r="C122" s="9">
        <f t="shared" ref="C122:N123" si="35">C121</f>
        <v>2216.4</v>
      </c>
      <c r="D122" s="9">
        <f t="shared" si="35"/>
        <v>2216.4</v>
      </c>
      <c r="E122" s="9">
        <f t="shared" si="35"/>
        <v>2216.4</v>
      </c>
      <c r="F122" s="9">
        <f t="shared" si="35"/>
        <v>2216.4</v>
      </c>
      <c r="G122" s="9">
        <f t="shared" si="35"/>
        <v>2216.4</v>
      </c>
      <c r="H122" s="9">
        <f t="shared" si="35"/>
        <v>2216.4</v>
      </c>
      <c r="I122" s="9">
        <f t="shared" si="35"/>
        <v>2216.4</v>
      </c>
      <c r="J122" s="9">
        <f t="shared" si="35"/>
        <v>2216.4</v>
      </c>
      <c r="K122" s="9">
        <f t="shared" si="35"/>
        <v>2216.4</v>
      </c>
      <c r="L122" s="9">
        <f t="shared" si="35"/>
        <v>2216.4</v>
      </c>
      <c r="M122" s="9">
        <f t="shared" si="35"/>
        <v>2216.4</v>
      </c>
      <c r="N122" s="9">
        <f t="shared" si="35"/>
        <v>2217.1999999999998</v>
      </c>
      <c r="O122" s="9"/>
      <c r="P122" s="14"/>
    </row>
    <row r="123" spans="1:16" ht="12" customHeight="1">
      <c r="A123" s="8" t="s">
        <v>92</v>
      </c>
      <c r="B123" s="9">
        <f>B122</f>
        <v>26597.599999999999</v>
      </c>
      <c r="C123" s="9">
        <f t="shared" si="35"/>
        <v>2216.4</v>
      </c>
      <c r="D123" s="9">
        <f t="shared" si="35"/>
        <v>2216.4</v>
      </c>
      <c r="E123" s="9">
        <f t="shared" si="35"/>
        <v>2216.4</v>
      </c>
      <c r="F123" s="9">
        <f t="shared" si="35"/>
        <v>2216.4</v>
      </c>
      <c r="G123" s="9">
        <f t="shared" si="35"/>
        <v>2216.4</v>
      </c>
      <c r="H123" s="9">
        <f t="shared" si="35"/>
        <v>2216.4</v>
      </c>
      <c r="I123" s="9">
        <f t="shared" si="35"/>
        <v>2216.4</v>
      </c>
      <c r="J123" s="9">
        <f t="shared" si="35"/>
        <v>2216.4</v>
      </c>
      <c r="K123" s="9">
        <f t="shared" si="35"/>
        <v>2216.4</v>
      </c>
      <c r="L123" s="9">
        <f t="shared" si="35"/>
        <v>2216.4</v>
      </c>
      <c r="M123" s="9">
        <f t="shared" si="35"/>
        <v>2216.4</v>
      </c>
      <c r="N123" s="9">
        <f t="shared" si="35"/>
        <v>2217.1999999999998</v>
      </c>
      <c r="O123" s="9"/>
      <c r="P123" s="14"/>
    </row>
    <row r="124" spans="1:16" ht="12" customHeight="1">
      <c r="A124" s="8" t="s">
        <v>93</v>
      </c>
      <c r="B124" s="9">
        <v>12</v>
      </c>
      <c r="C124" s="9">
        <v>12</v>
      </c>
      <c r="D124" s="9">
        <v>12</v>
      </c>
      <c r="E124" s="9">
        <v>12</v>
      </c>
      <c r="F124" s="9">
        <v>12</v>
      </c>
      <c r="G124" s="9">
        <v>12</v>
      </c>
      <c r="H124" s="9">
        <v>12</v>
      </c>
      <c r="I124" s="9">
        <v>12</v>
      </c>
      <c r="J124" s="9">
        <v>12</v>
      </c>
      <c r="K124" s="9">
        <v>12</v>
      </c>
      <c r="L124" s="9">
        <v>12</v>
      </c>
      <c r="M124" s="9">
        <v>12</v>
      </c>
      <c r="N124" s="9">
        <v>12</v>
      </c>
      <c r="O124" s="9"/>
      <c r="P124" s="14"/>
    </row>
    <row r="125" spans="1:16" ht="12" customHeight="1">
      <c r="A125" s="8" t="s">
        <v>96</v>
      </c>
      <c r="B125" s="9">
        <v>4</v>
      </c>
      <c r="C125" s="9">
        <v>4</v>
      </c>
      <c r="D125" s="9">
        <v>4</v>
      </c>
      <c r="E125" s="9">
        <v>4</v>
      </c>
      <c r="F125" s="9">
        <v>4</v>
      </c>
      <c r="G125" s="9">
        <v>4</v>
      </c>
      <c r="H125" s="9">
        <v>4</v>
      </c>
      <c r="I125" s="9">
        <v>4</v>
      </c>
      <c r="J125" s="9">
        <v>4</v>
      </c>
      <c r="K125" s="9">
        <v>4</v>
      </c>
      <c r="L125" s="9">
        <v>4</v>
      </c>
      <c r="M125" s="9">
        <v>4</v>
      </c>
      <c r="N125" s="9">
        <v>4</v>
      </c>
      <c r="O125" s="9"/>
      <c r="P125" s="14"/>
    </row>
    <row r="126" spans="1:16" ht="12" customHeight="1">
      <c r="A126" s="8" t="s">
        <v>106</v>
      </c>
      <c r="B126" s="9">
        <v>4</v>
      </c>
      <c r="C126" s="9">
        <v>4</v>
      </c>
      <c r="D126" s="9">
        <v>4</v>
      </c>
      <c r="E126" s="9">
        <v>4</v>
      </c>
      <c r="F126" s="9">
        <v>4</v>
      </c>
      <c r="G126" s="9">
        <v>4</v>
      </c>
      <c r="H126" s="9">
        <v>4</v>
      </c>
      <c r="I126" s="9">
        <v>4</v>
      </c>
      <c r="J126" s="9">
        <v>4</v>
      </c>
      <c r="K126" s="9">
        <v>4</v>
      </c>
      <c r="L126" s="9">
        <v>4</v>
      </c>
      <c r="M126" s="9">
        <v>4</v>
      </c>
      <c r="N126" s="9">
        <v>4</v>
      </c>
      <c r="O126" s="9"/>
      <c r="P126" s="14"/>
    </row>
    <row r="127" spans="1:16" ht="12" customHeight="1">
      <c r="A127" s="8" t="s">
        <v>100</v>
      </c>
      <c r="B127" s="9">
        <v>4</v>
      </c>
      <c r="C127" s="9">
        <v>4</v>
      </c>
      <c r="D127" s="9">
        <v>4</v>
      </c>
      <c r="E127" s="9">
        <v>4</v>
      </c>
      <c r="F127" s="9">
        <v>4</v>
      </c>
      <c r="G127" s="9">
        <v>4</v>
      </c>
      <c r="H127" s="9">
        <v>4</v>
      </c>
      <c r="I127" s="9">
        <v>4</v>
      </c>
      <c r="J127" s="9">
        <v>4</v>
      </c>
      <c r="K127" s="9">
        <v>4</v>
      </c>
      <c r="L127" s="9">
        <v>4</v>
      </c>
      <c r="M127" s="9">
        <v>4</v>
      </c>
      <c r="N127" s="9">
        <v>4</v>
      </c>
      <c r="O127" s="9"/>
      <c r="P127" s="14"/>
    </row>
    <row r="128" spans="1:16" ht="12" customHeight="1">
      <c r="A128" s="8" t="s">
        <v>102</v>
      </c>
      <c r="B128" s="9">
        <v>4</v>
      </c>
      <c r="C128" s="9">
        <v>4</v>
      </c>
      <c r="D128" s="9">
        <v>4</v>
      </c>
      <c r="E128" s="9">
        <v>4</v>
      </c>
      <c r="F128" s="9">
        <v>4</v>
      </c>
      <c r="G128" s="9">
        <v>4</v>
      </c>
      <c r="H128" s="9">
        <v>4</v>
      </c>
      <c r="I128" s="9">
        <v>4</v>
      </c>
      <c r="J128" s="9">
        <v>4</v>
      </c>
      <c r="K128" s="9">
        <v>4</v>
      </c>
      <c r="L128" s="9">
        <v>4</v>
      </c>
      <c r="M128" s="9">
        <v>4</v>
      </c>
      <c r="N128" s="9">
        <v>4</v>
      </c>
      <c r="O128" s="9"/>
      <c r="P128" s="14"/>
    </row>
    <row r="129" spans="1:16" ht="12" customHeight="1">
      <c r="A129" s="8" t="s">
        <v>103</v>
      </c>
      <c r="B129" s="9">
        <v>4</v>
      </c>
      <c r="C129" s="9">
        <v>4</v>
      </c>
      <c r="D129" s="9">
        <v>4</v>
      </c>
      <c r="E129" s="9">
        <v>4</v>
      </c>
      <c r="F129" s="9">
        <v>4</v>
      </c>
      <c r="G129" s="9">
        <v>4</v>
      </c>
      <c r="H129" s="9">
        <v>4</v>
      </c>
      <c r="I129" s="9">
        <v>4</v>
      </c>
      <c r="J129" s="9">
        <v>4</v>
      </c>
      <c r="K129" s="9">
        <v>4</v>
      </c>
      <c r="L129" s="9">
        <v>4</v>
      </c>
      <c r="M129" s="9">
        <v>4</v>
      </c>
      <c r="N129" s="9">
        <v>4</v>
      </c>
      <c r="O129" s="9"/>
      <c r="P129" s="14"/>
    </row>
    <row r="130" spans="1:16" ht="12" customHeight="1">
      <c r="A130" s="8" t="s">
        <v>107</v>
      </c>
      <c r="B130" s="9">
        <v>4</v>
      </c>
      <c r="C130" s="9">
        <v>4</v>
      </c>
      <c r="D130" s="9">
        <v>4</v>
      </c>
      <c r="E130" s="9">
        <v>4</v>
      </c>
      <c r="F130" s="9">
        <v>4</v>
      </c>
      <c r="G130" s="9">
        <v>4</v>
      </c>
      <c r="H130" s="9">
        <v>4</v>
      </c>
      <c r="I130" s="9">
        <v>4</v>
      </c>
      <c r="J130" s="9">
        <v>4</v>
      </c>
      <c r="K130" s="9">
        <v>4</v>
      </c>
      <c r="L130" s="9">
        <v>4</v>
      </c>
      <c r="M130" s="9">
        <v>4</v>
      </c>
      <c r="N130" s="9">
        <v>4</v>
      </c>
      <c r="O130" s="9"/>
      <c r="P130" s="14"/>
    </row>
    <row r="131" spans="1:16" ht="12" customHeight="1">
      <c r="A131" s="12" t="s">
        <v>108</v>
      </c>
      <c r="B131" s="13">
        <f>B132</f>
        <v>31666.7</v>
      </c>
      <c r="C131" s="13">
        <f t="shared" ref="C131:N131" si="36">C132</f>
        <v>800</v>
      </c>
      <c r="D131" s="13">
        <f t="shared" si="36"/>
        <v>1300</v>
      </c>
      <c r="E131" s="13">
        <f t="shared" si="36"/>
        <v>3000</v>
      </c>
      <c r="F131" s="13">
        <f t="shared" si="36"/>
        <v>2850</v>
      </c>
      <c r="G131" s="13">
        <f t="shared" si="36"/>
        <v>5850</v>
      </c>
      <c r="H131" s="13">
        <f t="shared" si="36"/>
        <v>3000</v>
      </c>
      <c r="I131" s="13">
        <f t="shared" si="36"/>
        <v>2500</v>
      </c>
      <c r="J131" s="13">
        <f t="shared" si="36"/>
        <v>0</v>
      </c>
      <c r="K131" s="13">
        <f t="shared" si="36"/>
        <v>2366.6999999999998</v>
      </c>
      <c r="L131" s="13">
        <f t="shared" si="36"/>
        <v>3500</v>
      </c>
      <c r="M131" s="13">
        <f t="shared" si="36"/>
        <v>3500</v>
      </c>
      <c r="N131" s="13">
        <f t="shared" si="36"/>
        <v>3000</v>
      </c>
      <c r="O131" s="9"/>
      <c r="P131" s="14"/>
    </row>
    <row r="132" spans="1:16" ht="12" customHeight="1">
      <c r="A132" s="8" t="s">
        <v>64</v>
      </c>
      <c r="B132" s="9">
        <v>31666.7</v>
      </c>
      <c r="C132" s="9">
        <f>C133</f>
        <v>800</v>
      </c>
      <c r="D132" s="9">
        <f t="shared" ref="D132:N132" si="37">D133</f>
        <v>1300</v>
      </c>
      <c r="E132" s="9">
        <f t="shared" si="37"/>
        <v>3000</v>
      </c>
      <c r="F132" s="9">
        <f t="shared" si="37"/>
        <v>2850</v>
      </c>
      <c r="G132" s="9">
        <f t="shared" si="37"/>
        <v>5850</v>
      </c>
      <c r="H132" s="9">
        <f t="shared" si="37"/>
        <v>3000</v>
      </c>
      <c r="I132" s="9">
        <f t="shared" si="37"/>
        <v>2500</v>
      </c>
      <c r="J132" s="9">
        <f t="shared" si="37"/>
        <v>0</v>
      </c>
      <c r="K132" s="9">
        <f t="shared" si="37"/>
        <v>2366.6999999999998</v>
      </c>
      <c r="L132" s="9">
        <f t="shared" si="37"/>
        <v>3500</v>
      </c>
      <c r="M132" s="9">
        <f t="shared" si="37"/>
        <v>3500</v>
      </c>
      <c r="N132" s="9">
        <f t="shared" si="37"/>
        <v>3000</v>
      </c>
      <c r="O132" s="9"/>
      <c r="P132" s="14"/>
    </row>
    <row r="133" spans="1:16" ht="12" customHeight="1">
      <c r="A133" s="8" t="s">
        <v>65</v>
      </c>
      <c r="B133" s="9">
        <v>31666.7</v>
      </c>
      <c r="C133" s="9">
        <f>C134</f>
        <v>800</v>
      </c>
      <c r="D133" s="9">
        <f t="shared" ref="D133:N133" si="38">D134</f>
        <v>1300</v>
      </c>
      <c r="E133" s="9">
        <f t="shared" si="38"/>
        <v>3000</v>
      </c>
      <c r="F133" s="9">
        <f t="shared" si="38"/>
        <v>2850</v>
      </c>
      <c r="G133" s="9">
        <f t="shared" si="38"/>
        <v>5850</v>
      </c>
      <c r="H133" s="9">
        <f t="shared" si="38"/>
        <v>3000</v>
      </c>
      <c r="I133" s="9">
        <f t="shared" si="38"/>
        <v>2500</v>
      </c>
      <c r="J133" s="9">
        <f t="shared" si="38"/>
        <v>0</v>
      </c>
      <c r="K133" s="9">
        <f t="shared" si="38"/>
        <v>2366.6999999999998</v>
      </c>
      <c r="L133" s="9">
        <f t="shared" si="38"/>
        <v>3500</v>
      </c>
      <c r="M133" s="9">
        <f t="shared" si="38"/>
        <v>3500</v>
      </c>
      <c r="N133" s="9">
        <f t="shared" si="38"/>
        <v>3000</v>
      </c>
      <c r="O133" s="9"/>
      <c r="P133" s="14"/>
    </row>
    <row r="134" spans="1:16" ht="12" customHeight="1">
      <c r="A134" s="8" t="s">
        <v>66</v>
      </c>
      <c r="B134" s="9">
        <f>B135</f>
        <v>31666.7</v>
      </c>
      <c r="C134" s="9">
        <f t="shared" ref="C134:N134" si="39">C135</f>
        <v>800</v>
      </c>
      <c r="D134" s="9">
        <f t="shared" si="39"/>
        <v>1300</v>
      </c>
      <c r="E134" s="9">
        <f t="shared" si="39"/>
        <v>3000</v>
      </c>
      <c r="F134" s="9">
        <f t="shared" si="39"/>
        <v>2850</v>
      </c>
      <c r="G134" s="9">
        <f t="shared" si="39"/>
        <v>5850</v>
      </c>
      <c r="H134" s="9">
        <f t="shared" si="39"/>
        <v>3000</v>
      </c>
      <c r="I134" s="9">
        <f t="shared" si="39"/>
        <v>2500</v>
      </c>
      <c r="J134" s="9">
        <f t="shared" si="39"/>
        <v>0</v>
      </c>
      <c r="K134" s="9">
        <f t="shared" si="39"/>
        <v>2366.6999999999998</v>
      </c>
      <c r="L134" s="9">
        <f t="shared" si="39"/>
        <v>3500</v>
      </c>
      <c r="M134" s="9">
        <f t="shared" si="39"/>
        <v>3500</v>
      </c>
      <c r="N134" s="9">
        <f t="shared" si="39"/>
        <v>3000</v>
      </c>
      <c r="O134" s="9"/>
      <c r="P134" s="14"/>
    </row>
    <row r="135" spans="1:16" ht="12" customHeight="1">
      <c r="A135" s="8" t="s">
        <v>88</v>
      </c>
      <c r="B135" s="9">
        <f>B136</f>
        <v>31666.7</v>
      </c>
      <c r="C135" s="9">
        <f t="shared" ref="C135:N135" si="40">C136</f>
        <v>800</v>
      </c>
      <c r="D135" s="9">
        <f t="shared" si="40"/>
        <v>1300</v>
      </c>
      <c r="E135" s="9">
        <f t="shared" si="40"/>
        <v>3000</v>
      </c>
      <c r="F135" s="9">
        <f t="shared" si="40"/>
        <v>2850</v>
      </c>
      <c r="G135" s="9">
        <f t="shared" si="40"/>
        <v>5850</v>
      </c>
      <c r="H135" s="9">
        <f t="shared" si="40"/>
        <v>3000</v>
      </c>
      <c r="I135" s="9">
        <f t="shared" si="40"/>
        <v>2500</v>
      </c>
      <c r="J135" s="9">
        <f t="shared" si="40"/>
        <v>0</v>
      </c>
      <c r="K135" s="9">
        <f t="shared" si="40"/>
        <v>2366.6999999999998</v>
      </c>
      <c r="L135" s="9">
        <f t="shared" si="40"/>
        <v>3500</v>
      </c>
      <c r="M135" s="9">
        <f t="shared" si="40"/>
        <v>3500</v>
      </c>
      <c r="N135" s="9">
        <f t="shared" si="40"/>
        <v>3000</v>
      </c>
      <c r="O135" s="9"/>
      <c r="P135" s="14"/>
    </row>
    <row r="136" spans="1:16" ht="12" customHeight="1">
      <c r="A136" s="8" t="s">
        <v>89</v>
      </c>
      <c r="B136" s="9">
        <v>31666.7</v>
      </c>
      <c r="C136" s="9">
        <v>800</v>
      </c>
      <c r="D136" s="9">
        <v>1300</v>
      </c>
      <c r="E136" s="9">
        <v>3000</v>
      </c>
      <c r="F136" s="9">
        <v>2850</v>
      </c>
      <c r="G136" s="9">
        <v>5850</v>
      </c>
      <c r="H136" s="9">
        <v>3000</v>
      </c>
      <c r="I136" s="9">
        <v>2500</v>
      </c>
      <c r="J136" s="9">
        <v>0</v>
      </c>
      <c r="K136" s="9">
        <v>2366.6999999999998</v>
      </c>
      <c r="L136" s="9">
        <v>3500</v>
      </c>
      <c r="M136" s="9">
        <v>3500</v>
      </c>
      <c r="N136" s="9">
        <v>3000</v>
      </c>
      <c r="O136" s="9"/>
      <c r="P136" s="14"/>
    </row>
    <row r="137" spans="1:16" ht="12" customHeight="1">
      <c r="A137" s="8" t="s">
        <v>90</v>
      </c>
      <c r="B137" s="9">
        <f>B132</f>
        <v>31666.7</v>
      </c>
      <c r="C137" s="9">
        <f t="shared" ref="C137:N137" si="41">C132</f>
        <v>800</v>
      </c>
      <c r="D137" s="9">
        <f t="shared" si="41"/>
        <v>1300</v>
      </c>
      <c r="E137" s="9">
        <f t="shared" si="41"/>
        <v>3000</v>
      </c>
      <c r="F137" s="9">
        <f t="shared" si="41"/>
        <v>2850</v>
      </c>
      <c r="G137" s="9">
        <f t="shared" si="41"/>
        <v>5850</v>
      </c>
      <c r="H137" s="9">
        <f t="shared" si="41"/>
        <v>3000</v>
      </c>
      <c r="I137" s="9">
        <f t="shared" si="41"/>
        <v>2500</v>
      </c>
      <c r="J137" s="9">
        <f t="shared" si="41"/>
        <v>0</v>
      </c>
      <c r="K137" s="9">
        <f t="shared" si="41"/>
        <v>2366.6999999999998</v>
      </c>
      <c r="L137" s="9">
        <f t="shared" si="41"/>
        <v>3500</v>
      </c>
      <c r="M137" s="9">
        <f t="shared" si="41"/>
        <v>3500</v>
      </c>
      <c r="N137" s="9">
        <f t="shared" si="41"/>
        <v>3000</v>
      </c>
      <c r="O137" s="9"/>
      <c r="P137" s="14"/>
    </row>
    <row r="138" spans="1:16" ht="12" customHeight="1">
      <c r="A138" s="8" t="s">
        <v>91</v>
      </c>
      <c r="B138" s="9">
        <f t="shared" ref="B138:N138" si="42">B133</f>
        <v>31666.7</v>
      </c>
      <c r="C138" s="9">
        <f t="shared" si="42"/>
        <v>800</v>
      </c>
      <c r="D138" s="9">
        <f t="shared" si="42"/>
        <v>1300</v>
      </c>
      <c r="E138" s="9">
        <f t="shared" si="42"/>
        <v>3000</v>
      </c>
      <c r="F138" s="9">
        <f t="shared" si="42"/>
        <v>2850</v>
      </c>
      <c r="G138" s="9">
        <f t="shared" si="42"/>
        <v>5850</v>
      </c>
      <c r="H138" s="9">
        <f t="shared" si="42"/>
        <v>3000</v>
      </c>
      <c r="I138" s="9">
        <f t="shared" si="42"/>
        <v>2500</v>
      </c>
      <c r="J138" s="9">
        <f t="shared" si="42"/>
        <v>0</v>
      </c>
      <c r="K138" s="9">
        <f t="shared" si="42"/>
        <v>2366.6999999999998</v>
      </c>
      <c r="L138" s="9">
        <f t="shared" si="42"/>
        <v>3500</v>
      </c>
      <c r="M138" s="9">
        <f t="shared" si="42"/>
        <v>3500</v>
      </c>
      <c r="N138" s="9">
        <f t="shared" si="42"/>
        <v>3000</v>
      </c>
      <c r="O138" s="9"/>
      <c r="P138" s="14"/>
    </row>
    <row r="139" spans="1:16" ht="12" customHeight="1">
      <c r="A139" s="8" t="s">
        <v>92</v>
      </c>
      <c r="B139" s="9">
        <f>B138-B140</f>
        <v>26666.7</v>
      </c>
      <c r="C139" s="9">
        <f t="shared" ref="C139:N139" si="43">C138-C140</f>
        <v>800</v>
      </c>
      <c r="D139" s="9">
        <f t="shared" si="43"/>
        <v>1300</v>
      </c>
      <c r="E139" s="9">
        <f t="shared" si="43"/>
        <v>2500</v>
      </c>
      <c r="F139" s="9">
        <f t="shared" si="43"/>
        <v>2350</v>
      </c>
      <c r="G139" s="9">
        <f t="shared" si="43"/>
        <v>5350</v>
      </c>
      <c r="H139" s="9">
        <f t="shared" si="43"/>
        <v>2500</v>
      </c>
      <c r="I139" s="9">
        <f t="shared" si="43"/>
        <v>2000</v>
      </c>
      <c r="J139" s="9">
        <f t="shared" si="43"/>
        <v>0</v>
      </c>
      <c r="K139" s="9">
        <f t="shared" si="43"/>
        <v>1866.6999999999998</v>
      </c>
      <c r="L139" s="9">
        <f t="shared" si="43"/>
        <v>3000</v>
      </c>
      <c r="M139" s="9">
        <f t="shared" si="43"/>
        <v>3000</v>
      </c>
      <c r="N139" s="9">
        <f t="shared" si="43"/>
        <v>2000</v>
      </c>
      <c r="O139" s="9"/>
      <c r="P139" s="14"/>
    </row>
    <row r="140" spans="1:16" ht="12" customHeight="1">
      <c r="A140" s="8" t="s">
        <v>109</v>
      </c>
      <c r="B140" s="9">
        <f>B141</f>
        <v>5000</v>
      </c>
      <c r="C140" s="9">
        <f t="shared" ref="C140:N140" si="44">C141</f>
        <v>0</v>
      </c>
      <c r="D140" s="9">
        <f t="shared" si="44"/>
        <v>0</v>
      </c>
      <c r="E140" s="9">
        <f t="shared" si="44"/>
        <v>500</v>
      </c>
      <c r="F140" s="9">
        <f t="shared" si="44"/>
        <v>500</v>
      </c>
      <c r="G140" s="9">
        <f t="shared" si="44"/>
        <v>500</v>
      </c>
      <c r="H140" s="9">
        <f t="shared" si="44"/>
        <v>500</v>
      </c>
      <c r="I140" s="9">
        <f t="shared" si="44"/>
        <v>500</v>
      </c>
      <c r="J140" s="9">
        <f t="shared" si="44"/>
        <v>0</v>
      </c>
      <c r="K140" s="9">
        <f t="shared" si="44"/>
        <v>500</v>
      </c>
      <c r="L140" s="9">
        <f t="shared" si="44"/>
        <v>500</v>
      </c>
      <c r="M140" s="9">
        <f t="shared" si="44"/>
        <v>500</v>
      </c>
      <c r="N140" s="9">
        <f t="shared" si="44"/>
        <v>1000</v>
      </c>
      <c r="O140" s="9"/>
      <c r="P140" s="14"/>
    </row>
    <row r="141" spans="1:16" ht="12" customHeight="1">
      <c r="A141" s="8" t="s">
        <v>110</v>
      </c>
      <c r="B141" s="9">
        <v>5000</v>
      </c>
      <c r="C141" s="9">
        <v>0</v>
      </c>
      <c r="D141" s="9">
        <v>0</v>
      </c>
      <c r="E141" s="9">
        <v>500</v>
      </c>
      <c r="F141" s="9">
        <v>500</v>
      </c>
      <c r="G141" s="9">
        <v>500</v>
      </c>
      <c r="H141" s="9">
        <v>500</v>
      </c>
      <c r="I141" s="9">
        <v>500</v>
      </c>
      <c r="J141" s="9">
        <v>0</v>
      </c>
      <c r="K141" s="9">
        <v>500</v>
      </c>
      <c r="L141" s="9">
        <v>500</v>
      </c>
      <c r="M141" s="9">
        <v>500</v>
      </c>
      <c r="N141" s="9">
        <v>1000</v>
      </c>
      <c r="O141" s="9"/>
      <c r="P141" s="14"/>
    </row>
    <row r="142" spans="1:16" ht="12" customHeight="1">
      <c r="A142" s="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</sheetData>
  <mergeCells count="1">
    <mergeCell ref="B2:O2"/>
  </mergeCells>
  <pageMargins left="0.51" right="0.35" top="0.75" bottom="0.75" header="0.3" footer="0.3"/>
  <pageSetup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2021-01-29T09:56:48Z</cp:lastPrinted>
  <dcterms:created xsi:type="dcterms:W3CDTF">2021-01-14T17:31:01Z</dcterms:created>
  <dcterms:modified xsi:type="dcterms:W3CDTF">2021-01-29T09:58:08Z</dcterms:modified>
</cp:coreProperties>
</file>