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jil bayaraa\heregtei\Statistic,toollogo\"/>
    </mc:Choice>
  </mc:AlternateContent>
  <xr:revisionPtr revIDLastSave="0" documentId="13_ncr:1_{E690E5E4-961B-40C5-ACB6-B47D29E35FF3}" xr6:coauthVersionLast="37" xr6:coauthVersionMax="37" xr10:uidLastSave="{00000000-0000-0000-0000-000000000000}"/>
  <bookViews>
    <workbookView xWindow="120" yWindow="375" windowWidth="19095" windowHeight="8205" activeTab="6" xr2:uid="{00000000-000D-0000-FFFF-FFFF00000000}"/>
  </bookViews>
  <sheets>
    <sheet name="uil ajillagaa " sheetId="1" r:id="rId1"/>
    <sheet name="tamirchid das" sheetId="2" r:id="rId2"/>
    <sheet name="sport" sheetId="3" r:id="rId3"/>
    <sheet name="ediin zasag" sheetId="4" r:id="rId4"/>
    <sheet name="barilga" sheetId="5" r:id="rId5"/>
    <sheet name="undsen" sheetId="6" r:id="rId6"/>
    <sheet name="soril " sheetId="7" r:id="rId7"/>
    <sheet name="Pitnes" sheetId="8" r:id="rId8"/>
    <sheet name="tsol zereg" sheetId="9" r:id="rId9"/>
  </sheets>
  <calcPr calcId="179021"/>
</workbook>
</file>

<file path=xl/calcChain.xml><?xml version="1.0" encoding="utf-8"?>
<calcChain xmlns="http://schemas.openxmlformats.org/spreadsheetml/2006/main">
  <c r="L31" i="7" l="1"/>
  <c r="K31" i="7"/>
  <c r="I31" i="7"/>
  <c r="G31" i="7"/>
  <c r="E31" i="7"/>
  <c r="D45" i="7" l="1"/>
  <c r="D42" i="7"/>
  <c r="D41" i="7" s="1"/>
  <c r="D35" i="7"/>
  <c r="D31" i="7" s="1"/>
  <c r="D32" i="7"/>
  <c r="D19" i="7"/>
  <c r="D16" i="7"/>
  <c r="D15" i="7" s="1"/>
  <c r="D9" i="7"/>
  <c r="D6" i="7"/>
  <c r="D5" i="7"/>
  <c r="D49" i="2" l="1"/>
  <c r="C45" i="8" l="1"/>
  <c r="L10" i="9"/>
  <c r="B10" i="9" s="1"/>
  <c r="C39" i="4"/>
  <c r="C11" i="4"/>
  <c r="C5" i="4"/>
  <c r="E55" i="1" l="1"/>
  <c r="I55" i="1"/>
  <c r="H55" i="1"/>
  <c r="G55" i="1"/>
  <c r="J55" i="1"/>
  <c r="C56" i="1"/>
  <c r="C57" i="1"/>
  <c r="C59" i="1"/>
  <c r="C58" i="1"/>
  <c r="C60" i="1"/>
  <c r="B55" i="1"/>
  <c r="G5" i="3" l="1"/>
  <c r="H5" i="3"/>
  <c r="F5" i="3"/>
  <c r="D52" i="3"/>
  <c r="D53" i="3"/>
  <c r="D54" i="3"/>
  <c r="D55" i="3"/>
  <c r="D56" i="3"/>
  <c r="D57" i="3"/>
  <c r="D58" i="3"/>
  <c r="D59" i="3"/>
  <c r="D60" i="3"/>
  <c r="D41" i="3"/>
  <c r="D42" i="3"/>
  <c r="D43" i="3"/>
  <c r="D44" i="3"/>
  <c r="D45" i="3"/>
  <c r="D46" i="3"/>
  <c r="D47" i="3"/>
  <c r="D48" i="3"/>
  <c r="D49" i="3"/>
  <c r="D50" i="3"/>
  <c r="D51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6" i="3"/>
  <c r="D19" i="2"/>
  <c r="D18" i="2"/>
  <c r="D13" i="2"/>
  <c r="D12" i="2"/>
  <c r="D11" i="2"/>
  <c r="D10" i="2"/>
  <c r="D9" i="2"/>
  <c r="D35" i="2"/>
  <c r="D40" i="2"/>
  <c r="D32" i="2"/>
  <c r="D28" i="2"/>
  <c r="D21" i="2"/>
  <c r="D5" i="3" l="1"/>
  <c r="D15" i="2"/>
  <c r="D5" i="2"/>
  <c r="C55" i="1" l="1"/>
  <c r="H42" i="1"/>
  <c r="G42" i="1"/>
  <c r="G44" i="5"/>
  <c r="E42" i="1" l="1"/>
  <c r="H5" i="2" l="1"/>
  <c r="I5" i="2"/>
  <c r="C42" i="1" l="1"/>
  <c r="E5" i="3"/>
</calcChain>
</file>

<file path=xl/sharedStrings.xml><?xml version="1.0" encoding="utf-8"?>
<sst xmlns="http://schemas.openxmlformats.org/spreadsheetml/2006/main" count="557" uniqueCount="355">
  <si>
    <t>Мэдээлэлийн нууцыг хуулийн дагуу чандлан хадгална.</t>
  </si>
  <si>
    <t>Үндэсний Статистикийн Назрын Даргын зөвшөөрснөөр</t>
  </si>
  <si>
    <t xml:space="preserve">Захиргааны статистикийн мэдээлэл </t>
  </si>
  <si>
    <t xml:space="preserve">Эрүүл мэндийн сайдын тушаалаар батлав. 2007 он Тушаал №                                                              Маягт БТС -1 </t>
  </si>
  <si>
    <t xml:space="preserve">А.Хаягийн хэсэг </t>
  </si>
  <si>
    <t xml:space="preserve">Регистрийн дугаар </t>
  </si>
  <si>
    <t xml:space="preserve">Байршил </t>
  </si>
  <si>
    <t xml:space="preserve">Нэр </t>
  </si>
  <si>
    <t>Код</t>
  </si>
  <si>
    <t>Аймаг,нийслэл,</t>
  </si>
  <si>
    <t xml:space="preserve">Увс </t>
  </si>
  <si>
    <t>Сум,дүүрэг</t>
  </si>
  <si>
    <t xml:space="preserve">Улаангом </t>
  </si>
  <si>
    <t xml:space="preserve">Байгууллагын нэр </t>
  </si>
  <si>
    <t xml:space="preserve">Үйл ажиллагааны салбарын чиглэл </t>
  </si>
  <si>
    <t>Өмчийн хэлбэр (Кодыг дугуйлна уу )</t>
  </si>
  <si>
    <t xml:space="preserve">Хувь </t>
  </si>
  <si>
    <t xml:space="preserve">Төрийн </t>
  </si>
  <si>
    <t xml:space="preserve">Өмчийн </t>
  </si>
  <si>
    <t>Өмчийн оролцоотой</t>
  </si>
  <si>
    <t xml:space="preserve">Хамтарсан </t>
  </si>
  <si>
    <t xml:space="preserve">Орон нутгийн </t>
  </si>
  <si>
    <t>Өмчийн</t>
  </si>
  <si>
    <t xml:space="preserve">Хувийн </t>
  </si>
  <si>
    <t>Монгол Улсын иргэний</t>
  </si>
  <si>
    <t xml:space="preserve">Гадаад улсын </t>
  </si>
  <si>
    <t xml:space="preserve">Оршиж байгаа газрын хаяг </t>
  </si>
  <si>
    <t xml:space="preserve">Улаангом сум 3-р баг </t>
  </si>
  <si>
    <t xml:space="preserve">Харилцах хаяг </t>
  </si>
  <si>
    <t xml:space="preserve">Утасны дугаар </t>
  </si>
  <si>
    <t>5.Факсын дугаар:70452739</t>
  </si>
  <si>
    <t xml:space="preserve">И мэйл хаяг </t>
  </si>
  <si>
    <t>uvs.sport@yahoo.com</t>
  </si>
  <si>
    <t xml:space="preserve">Вэб сайтын хаяг </t>
  </si>
  <si>
    <t>Захирал /менежер /</t>
  </si>
  <si>
    <t>12.Факсын дугаар 70452739</t>
  </si>
  <si>
    <t xml:space="preserve">Б.Ажиллагчид </t>
  </si>
  <si>
    <t>МД</t>
  </si>
  <si>
    <t>Бүгд</t>
  </si>
  <si>
    <t xml:space="preserve">Бүгдээс насны бүлгээр </t>
  </si>
  <si>
    <t xml:space="preserve">Эмэгтэй </t>
  </si>
  <si>
    <t xml:space="preserve">16-34 </t>
  </si>
  <si>
    <t>35-59</t>
  </si>
  <si>
    <t>60+</t>
  </si>
  <si>
    <t>А</t>
  </si>
  <si>
    <t>Б</t>
  </si>
  <si>
    <t xml:space="preserve">Нийт ажиллагчдын тоо </t>
  </si>
  <si>
    <t xml:space="preserve">Захиргаа санхүүгийн ажилтан </t>
  </si>
  <si>
    <t>Мэргэжилтэн</t>
  </si>
  <si>
    <t xml:space="preserve">Багш дасгалжуулагч </t>
  </si>
  <si>
    <t>Эмч</t>
  </si>
  <si>
    <t xml:space="preserve">Үйлчилгээ,аж ахуйн ажилтан </t>
  </si>
  <si>
    <t>Нийтийн бт-ын ажилтан,арга зүйч</t>
  </si>
  <si>
    <t>Бусад  / гэрээт дас-чид</t>
  </si>
  <si>
    <t>Балансын шалгал:мөр {1}={2}:{8}: багана {1}={3}:{5}</t>
  </si>
  <si>
    <t>Дугуйлан,секц</t>
  </si>
  <si>
    <t xml:space="preserve">Уралдаан тэмцээн </t>
  </si>
  <si>
    <t xml:space="preserve">Сургалт,семинар </t>
  </si>
  <si>
    <t xml:space="preserve">Сурталчилгаа </t>
  </si>
  <si>
    <t xml:space="preserve">Нийтийг хамарсан арга хэмжээ </t>
  </si>
  <si>
    <t>&lt;16</t>
  </si>
  <si>
    <t>16-34</t>
  </si>
  <si>
    <t>&lt;7</t>
  </si>
  <si>
    <t>7-9.</t>
  </si>
  <si>
    <t>10-12.</t>
  </si>
  <si>
    <t>13+</t>
  </si>
  <si>
    <t>Үндэсний Статистикийн Газрын Даргын зөвшөөрснөөр</t>
  </si>
  <si>
    <t xml:space="preserve">Эрүүл мэндийн сайдын тушаалаар батлав. 2007 он Тушаал №                                                             </t>
  </si>
  <si>
    <t xml:space="preserve">4.Гар утас </t>
  </si>
  <si>
    <t>5.Факсын дугаар 70452739</t>
  </si>
  <si>
    <t xml:space="preserve">хэмжих нэгж </t>
  </si>
  <si>
    <t>Бүгд тоогоор</t>
  </si>
  <si>
    <t xml:space="preserve">Багтаамж хэмжих нэгж </t>
  </si>
  <si>
    <t>В</t>
  </si>
  <si>
    <t xml:space="preserve">Барилга,байгууламжийн тоо </t>
  </si>
  <si>
    <t xml:space="preserve">Цэнгэлдэх хүрээлэн </t>
  </si>
  <si>
    <t xml:space="preserve">хүний тоо </t>
  </si>
  <si>
    <t xml:space="preserve">Спортын заал </t>
  </si>
  <si>
    <t>мкв</t>
  </si>
  <si>
    <t xml:space="preserve">1 удаад 150-200 хүн </t>
  </si>
  <si>
    <t xml:space="preserve">Гадаа талбай </t>
  </si>
  <si>
    <t xml:space="preserve">Усан бассейн </t>
  </si>
  <si>
    <t>мкуб</t>
  </si>
  <si>
    <t xml:space="preserve">Цанын бааз </t>
  </si>
  <si>
    <t xml:space="preserve">40-34 хүүхэд </t>
  </si>
  <si>
    <t>Мөсөн гулгуур /Каток/</t>
  </si>
  <si>
    <t>Бусад   а.</t>
  </si>
  <si>
    <t>б.</t>
  </si>
  <si>
    <t>в.</t>
  </si>
  <si>
    <t xml:space="preserve">Тоног төхөөрөмжийн тоо </t>
  </si>
  <si>
    <t xml:space="preserve">ширхэг </t>
  </si>
  <si>
    <t xml:space="preserve">хэрэгсэлийн тоо </t>
  </si>
  <si>
    <t>СПОРТЫН БАЙГУУЛЛАГУУДЫН ҮНДСЭН ҮЗҮҮЛЭЛТ</t>
  </si>
  <si>
    <t xml:space="preserve">Аймаг ,нийслэл </t>
  </si>
  <si>
    <t xml:space="preserve">Биеийн тамир, спортын байгууллагын тоо </t>
  </si>
  <si>
    <t xml:space="preserve">Ажиллагчдын тоо </t>
  </si>
  <si>
    <t xml:space="preserve">Зохион байгуулсан ажил үйлчилгээ </t>
  </si>
  <si>
    <t xml:space="preserve">Спортоор хичээлэгчдийн тоо </t>
  </si>
  <si>
    <t xml:space="preserve">Биеийн тамираар хичээллэгчдийн тоо </t>
  </si>
  <si>
    <t xml:space="preserve">Нийт байгууламжийн тоо </t>
  </si>
  <si>
    <t xml:space="preserve">Ажил үйлчилгээний тоо </t>
  </si>
  <si>
    <t xml:space="preserve">Хамрагдагчдын тоо </t>
  </si>
  <si>
    <t xml:space="preserve">Увс аймаг </t>
  </si>
  <si>
    <t xml:space="preserve">В.Зохион байгуулсан ажил үйлчилгээ  </t>
  </si>
  <si>
    <t>Зохион байгуулсан нийт  ажил,үйлчилгээ</t>
  </si>
  <si>
    <t xml:space="preserve">Биеийн тамир, спортын газар </t>
  </si>
  <si>
    <t xml:space="preserve">Биеийн тамир, спортын үйл ажиллагааг орон нутагт хэрэгжүүлэх </t>
  </si>
  <si>
    <t xml:space="preserve">3500 хүн </t>
  </si>
  <si>
    <t xml:space="preserve">Аймаг нийслэл </t>
  </si>
  <si>
    <t xml:space="preserve">Сум дүүрэг </t>
  </si>
  <si>
    <t xml:space="preserve">    1. Биеийн тамир, спортын байгууллагууд жилийн </t>
  </si>
  <si>
    <t xml:space="preserve">    мэдээг,аймаг,нийслэлийн биеийн тамир,</t>
  </si>
  <si>
    <t xml:space="preserve">    спортын хороонд жил бүрийн 1-р сарын 15-ны</t>
  </si>
  <si>
    <t xml:space="preserve">    дотор маягтаар:</t>
  </si>
  <si>
    <t xml:space="preserve">    Аймаг,нийслэлийн биеийн тамир,спортын хороод</t>
  </si>
  <si>
    <t xml:space="preserve">    жилийн мэдээг нэгтгэж жил бүрийн 2-р сарын 5-ны               дотор Биеийн тамир,спортын Улсын хороонд маягтаар тус тус ирүүлнэ. </t>
  </si>
  <si>
    <t xml:space="preserve">                           Захиргааны статистикийн мэдээлэл </t>
  </si>
  <si>
    <t xml:space="preserve">                       СПОРТЫН БАРИЛГА БАЙГУУЛАМЖ,ТОНОГ ТӨХӨӨРӨМЖ,ХЭРЭГСЭЛИЙН ТОО </t>
  </si>
  <si>
    <t xml:space="preserve">               БТСГ-ын даргын 2007 оны  7 сарын 01-ны өдрийн</t>
  </si>
  <si>
    <t xml:space="preserve">  166 тоот тушаалын хавсралт </t>
  </si>
  <si>
    <t xml:space="preserve">                                                      БИЕИЙН ТАМИР,СПОРТЫН БАЙГУУЛЛАГЫН ҮЙЛ</t>
  </si>
  <si>
    <t xml:space="preserve">Ё. Бие бядрын түвшин тогтоох сорилд хамрагдагсад насны бүлгээр </t>
  </si>
  <si>
    <t xml:space="preserve">Бүгд </t>
  </si>
  <si>
    <t xml:space="preserve">Нас </t>
  </si>
  <si>
    <t>7-11.</t>
  </si>
  <si>
    <t>12-14.</t>
  </si>
  <si>
    <t>15-17.</t>
  </si>
  <si>
    <t>18-24</t>
  </si>
  <si>
    <t>25-34</t>
  </si>
  <si>
    <t>35-44</t>
  </si>
  <si>
    <t>45-54</t>
  </si>
  <si>
    <t>55-64</t>
  </si>
  <si>
    <t xml:space="preserve">БТ-аар хичээллэгчид </t>
  </si>
  <si>
    <t xml:space="preserve">Сорилд хамрагдсан нийт хүн </t>
  </si>
  <si>
    <t xml:space="preserve">Үүнээс </t>
  </si>
  <si>
    <t xml:space="preserve">Сурагч </t>
  </si>
  <si>
    <t xml:space="preserve">Сургууль завсардсан </t>
  </si>
  <si>
    <t xml:space="preserve">Оюутан </t>
  </si>
  <si>
    <t xml:space="preserve">Ажилчид </t>
  </si>
  <si>
    <t xml:space="preserve">Ажилгүйчүүд </t>
  </si>
  <si>
    <t xml:space="preserve">Өндөр настан </t>
  </si>
  <si>
    <t xml:space="preserve">Хөгжлийн бэрхшээлтэй иргэд </t>
  </si>
  <si>
    <t xml:space="preserve">Бусад </t>
  </si>
  <si>
    <t xml:space="preserve">БТ-аар хичээллэгч эмэгтэй </t>
  </si>
  <si>
    <t xml:space="preserve">Сорилд хамрагдсан эмэгтэй </t>
  </si>
  <si>
    <t xml:space="preserve">Балансын шалгалт : мөр  [2]=[3]+[6]:[10]; мөр [12]=[13]+[16]:[20]; багана   [2]=[3]:[13] </t>
  </si>
  <si>
    <t>хэсэг "Ё" багана [2]= хэсэг  " Ж" багана  [2]</t>
  </si>
  <si>
    <t xml:space="preserve">Ж. Бие бялдрын түвшин тогтоох сорилд хамрагдагсад үнэлээгээр </t>
  </si>
  <si>
    <t xml:space="preserve">Үнэлгээ </t>
  </si>
  <si>
    <t>A</t>
  </si>
  <si>
    <t>B</t>
  </si>
  <si>
    <t>C</t>
  </si>
  <si>
    <t>D</t>
  </si>
  <si>
    <t>F</t>
  </si>
  <si>
    <t xml:space="preserve">Балансын шалгалт: мөр [2]=[3]+[6]:[10]; мөр [12]=[13]+[16]:[20]; багана  </t>
  </si>
  <si>
    <t>[2]=[3]:[6]</t>
  </si>
  <si>
    <t xml:space="preserve"> Маягт БТС -2</t>
  </si>
  <si>
    <t xml:space="preserve"> Маягт БТС -3</t>
  </si>
  <si>
    <t xml:space="preserve">          БЯЛДАРЖУУЛАХ, ЧИЙРЭГЖҮҮЛЭХ ТӨВИЙН АЖИЛЛАГЧИД, ХИЧЭЭЛЛЭГЧДИЙН ТОО </t>
  </si>
  <si>
    <t>Аймаг, нийслэл,</t>
  </si>
  <si>
    <t xml:space="preserve">Б. Бялдаржуулах, чийрэгжүүлэх төвийн ажиллагчид, хичээллэгчид </t>
  </si>
  <si>
    <t>Хичээллэгчдийн тоо</t>
  </si>
  <si>
    <t xml:space="preserve">эмэгтэй </t>
  </si>
  <si>
    <t xml:space="preserve">Бүгдээс: Насны бүлгээр </t>
  </si>
  <si>
    <t>Маягт БТС-5</t>
  </si>
  <si>
    <t xml:space="preserve">ЦОЛ ЗЭРЭГТЭЙ ТАМИРЧИД,ДАСГАЛЖУУЛАГЧИД,ШҮҮГЧДИЙН МЭДЭЭ </t>
  </si>
  <si>
    <t xml:space="preserve">Аймаг , нийслэл </t>
  </si>
  <si>
    <t>Цол зэрэгтэй тамирчид, дасгалжуулагчдын тоо</t>
  </si>
  <si>
    <t>Олон Улсын мастер</t>
  </si>
  <si>
    <t xml:space="preserve">Спортын мастер </t>
  </si>
  <si>
    <t>Спортын дэд мастер</t>
  </si>
  <si>
    <t xml:space="preserve">I зэрэгтэй тамирчин </t>
  </si>
  <si>
    <t xml:space="preserve">II зэрэгтэй тамирчин </t>
  </si>
  <si>
    <t xml:space="preserve">III зэрэгтэй тамирчин </t>
  </si>
  <si>
    <t xml:space="preserve">Цол зэрэгтэй шүүгчдийн тоо </t>
  </si>
  <si>
    <t>Бүгдээс</t>
  </si>
  <si>
    <t xml:space="preserve">Гавьяат тамирчин </t>
  </si>
  <si>
    <t xml:space="preserve">Гавьяат дасгалжуулагч багш  </t>
  </si>
  <si>
    <t xml:space="preserve">Олон Улсын Шүүгч </t>
  </si>
  <si>
    <t xml:space="preserve">Улсын шүүгч </t>
  </si>
  <si>
    <t xml:space="preserve">I зэрэгтэй iшүүгч </t>
  </si>
  <si>
    <t xml:space="preserve">II зэрэгтэй шүүгч </t>
  </si>
  <si>
    <t xml:space="preserve">III зэрэгтэй шүүгч </t>
  </si>
  <si>
    <t>Улсын цолтой  бөхчүүдийн тоо</t>
  </si>
  <si>
    <t xml:space="preserve">Аймгийн цолтой бөхчүүдийн тоо </t>
  </si>
  <si>
    <t xml:space="preserve">Сумын цолтой бөхчүүдийн тоо </t>
  </si>
  <si>
    <t xml:space="preserve">Сурын цолтой харваачдын тоо  </t>
  </si>
  <si>
    <t xml:space="preserve">Цолтой уяачдын тоо </t>
  </si>
  <si>
    <t xml:space="preserve">Хурдны морь унаач хүүхдийн тоо </t>
  </si>
  <si>
    <t>uws@sport.gov.mn</t>
  </si>
  <si>
    <t xml:space="preserve">                                                              АЖИЛЛАГААНЫ 2017    ОНЫ МЭДЭЭ </t>
  </si>
  <si>
    <t>4.Гар утас 99999457</t>
  </si>
  <si>
    <t xml:space="preserve">Б.Ганболд </t>
  </si>
  <si>
    <t>11.Гар утас :99999457</t>
  </si>
  <si>
    <t>Uws@sport.gov.mn</t>
  </si>
  <si>
    <t>www.sport.gov.mn/uvs/</t>
  </si>
  <si>
    <t>ganbold_0702@yahoo.com</t>
  </si>
  <si>
    <t xml:space="preserve">Г.Цол зэрэгтэй тамирчид,дасгалжуулагчид,шүүгчид 2017 он  </t>
  </si>
  <si>
    <t>Бүгдээс:Насны бүлгээр</t>
  </si>
  <si>
    <t>Цол зэрэгтэй тамирчид,шүүгчид</t>
  </si>
  <si>
    <t xml:space="preserve">дасгалжуулагчид </t>
  </si>
  <si>
    <t>Гавьяат дасгалжуулагч</t>
  </si>
  <si>
    <t>Олон улсын хэмжээний мастер</t>
  </si>
  <si>
    <t>Спортын мастер</t>
  </si>
  <si>
    <t xml:space="preserve">Дэд мастер </t>
  </si>
  <si>
    <t>1-р зэрэгтэй тамирчин</t>
  </si>
  <si>
    <t>2-р зэрэгтэй тамирчин</t>
  </si>
  <si>
    <t xml:space="preserve">3-р зэрэгтэй тамирчин </t>
  </si>
  <si>
    <t>Цол зэрэгтэй шүүгчид</t>
  </si>
  <si>
    <t>Олон улсын шүүгч</t>
  </si>
  <si>
    <t>1-р зэрэгтэй шүүгч</t>
  </si>
  <si>
    <t>2-р зэрэгтэй шүүгч</t>
  </si>
  <si>
    <t xml:space="preserve">3-р зэрэгтэй шүүгч </t>
  </si>
  <si>
    <t>Улсын цолтой бөхчүүд</t>
  </si>
  <si>
    <t>Аварга</t>
  </si>
  <si>
    <t>Арслан</t>
  </si>
  <si>
    <t>Гарьд</t>
  </si>
  <si>
    <t>Заан</t>
  </si>
  <si>
    <t>Харцага</t>
  </si>
  <si>
    <t xml:space="preserve">Начин </t>
  </si>
  <si>
    <t>Үүнээс</t>
  </si>
  <si>
    <t>Аймгийн цолтой бөхчүүд</t>
  </si>
  <si>
    <t>Сумын цолтой бөхчүүд</t>
  </si>
  <si>
    <t>Цолтой сурын харваачид</t>
  </si>
  <si>
    <t>Дархан мэргэн</t>
  </si>
  <si>
    <t>Гарамгай мэргэн</t>
  </si>
  <si>
    <t xml:space="preserve">Улсын мэргэн </t>
  </si>
  <si>
    <t>Аймгийн мэргэн</t>
  </si>
  <si>
    <t>Цолтой уяачид</t>
  </si>
  <si>
    <t>Манлай уяа</t>
  </si>
  <si>
    <t xml:space="preserve">Алдарт уяач </t>
  </si>
  <si>
    <t>Балансын шалгалт:мөр [16]=[17]:[22;мөр[23]=[24]:[26];мөр[27]=[28]+[29];</t>
  </si>
  <si>
    <t xml:space="preserve">                                  мөр [30]=[31]:[34];мөр[35]=[36]+[37];багана[1]=[3]:[6] </t>
  </si>
  <si>
    <t xml:space="preserve">Ä. Хурдны морь унаач хүүхэд </t>
  </si>
  <si>
    <t xml:space="preserve">Бүгдээс:Насны бүлгээр </t>
  </si>
  <si>
    <t>Улсын наадамд</t>
  </si>
  <si>
    <t xml:space="preserve">аймгийн наадамд </t>
  </si>
  <si>
    <t xml:space="preserve">сумын наадамд </t>
  </si>
  <si>
    <t xml:space="preserve">Е.Спортоор хичээллэгчид 2017 он  </t>
  </si>
  <si>
    <t>Эмэгтэй</t>
  </si>
  <si>
    <t xml:space="preserve">Спортоор хичээллэгчдийн тоо-Бүгд </t>
  </si>
  <si>
    <t>Үндэсний бөх</t>
  </si>
  <si>
    <t>Чөлөөт бөх</t>
  </si>
  <si>
    <t>Жүдо бөх</t>
  </si>
  <si>
    <t>Самбо бөх</t>
  </si>
  <si>
    <t>Сумо бөх</t>
  </si>
  <si>
    <t>Кураш бөх</t>
  </si>
  <si>
    <t xml:space="preserve">Үндэсний бие хамгаалах урлаг </t>
  </si>
  <si>
    <t>Таеквондо</t>
  </si>
  <si>
    <t>Карате</t>
  </si>
  <si>
    <t>Үшү</t>
  </si>
  <si>
    <t>Завь</t>
  </si>
  <si>
    <t>Үндэсний сур</t>
  </si>
  <si>
    <t>Байт харваа</t>
  </si>
  <si>
    <t>Буудлага</t>
  </si>
  <si>
    <t>Нумт буу</t>
  </si>
  <si>
    <t>Сагсан бөмбөг</t>
  </si>
  <si>
    <t>Бадминтон</t>
  </si>
  <si>
    <t>Бейсбол</t>
  </si>
  <si>
    <t>Гар бөмбөг</t>
  </si>
  <si>
    <t>Гандбол</t>
  </si>
  <si>
    <t>Хөл бөмбөг</t>
  </si>
  <si>
    <t>Хоккей</t>
  </si>
  <si>
    <t>Регби</t>
  </si>
  <si>
    <t xml:space="preserve">Шагайн харваа </t>
  </si>
  <si>
    <t>Мөсний шагай</t>
  </si>
  <si>
    <t>Морин уралдаан</t>
  </si>
  <si>
    <t xml:space="preserve">Морин спорт уяачид </t>
  </si>
  <si>
    <t>Тэмээн спорт уяачид</t>
  </si>
  <si>
    <t>Бокс</t>
  </si>
  <si>
    <t>Кик бокс тулааны</t>
  </si>
  <si>
    <t>Хөнгөн атлетик</t>
  </si>
  <si>
    <t>Гимнастик /хийн дасгал/</t>
  </si>
  <si>
    <t>Бүжиг</t>
  </si>
  <si>
    <t>Талбайн теннис</t>
  </si>
  <si>
    <t>Ширээний теннис</t>
  </si>
  <si>
    <t>Софт теннис</t>
  </si>
  <si>
    <t xml:space="preserve">Усан спорт </t>
  </si>
  <si>
    <t>Дугуй</t>
  </si>
  <si>
    <t xml:space="preserve">Цана </t>
  </si>
  <si>
    <t xml:space="preserve"> </t>
  </si>
  <si>
    <t>Тэшүүр</t>
  </si>
  <si>
    <t>Бодибилдинг Фитнес</t>
  </si>
  <si>
    <t xml:space="preserve">Хүндийн өргөлт </t>
  </si>
  <si>
    <t>Триатлон</t>
  </si>
  <si>
    <t>Автомото спорт</t>
  </si>
  <si>
    <t xml:space="preserve">Олс таталт </t>
  </si>
  <si>
    <t xml:space="preserve">Уулын спорт </t>
  </si>
  <si>
    <t>Шатар</t>
  </si>
  <si>
    <t>Даам</t>
  </si>
  <si>
    <t>Билльярд</t>
  </si>
  <si>
    <t xml:space="preserve">Снукер билльярд </t>
  </si>
  <si>
    <t xml:space="preserve">Боулинг </t>
  </si>
  <si>
    <t xml:space="preserve">Агаарын спорт </t>
  </si>
  <si>
    <t xml:space="preserve">Радио спорт </t>
  </si>
  <si>
    <t>Гал унтраах техник хэрэгсэл</t>
  </si>
  <si>
    <t xml:space="preserve">Балансын шалгалт мөр: [1]=[2]:[56];багана [1]=[3]:[6] </t>
  </si>
  <si>
    <t>Дүн</t>
  </si>
  <si>
    <t>1. Нийт орлого мөр 1=мөр (2:5)</t>
  </si>
  <si>
    <t>Дулааны эрчим хүч /уур халуун ус/</t>
  </si>
  <si>
    <t xml:space="preserve">Бичиг хэргийн зардал </t>
  </si>
  <si>
    <t xml:space="preserve">Тээврийн хэрэгсэлийн зардал </t>
  </si>
  <si>
    <t xml:space="preserve">Сургалтын зардал </t>
  </si>
  <si>
    <t xml:space="preserve">Нийтийн биеийн тамирын үйл ажиллагаа </t>
  </si>
  <si>
    <t xml:space="preserve">Спортын үйл ажиллагаа </t>
  </si>
  <si>
    <t xml:space="preserve">Хүн амд чиглэсэн үйл ажиллагаа </t>
  </si>
  <si>
    <t xml:space="preserve">                                                                           2017   ОНЫ МЭДЭЭ </t>
  </si>
  <si>
    <t>11.Гар утас :9999457</t>
  </si>
  <si>
    <t>bganbold524@gmail.com</t>
  </si>
  <si>
    <t>Балансын шалгалт:мөр {1}={2}:{6 }</t>
  </si>
  <si>
    <t xml:space="preserve">                                                                           2017  ОН </t>
  </si>
  <si>
    <t xml:space="preserve">2017 он </t>
  </si>
  <si>
    <t xml:space="preserve">З.Эдийн засгийн үзүүлэлт   2017 он </t>
  </si>
  <si>
    <t xml:space="preserve">мян.төг </t>
  </si>
  <si>
    <t xml:space="preserve">Үзүүлэлт </t>
  </si>
  <si>
    <t xml:space="preserve">Улсын төсвөөс  </t>
  </si>
  <si>
    <t xml:space="preserve">Орон нутгийн төсвөөс </t>
  </si>
  <si>
    <t xml:space="preserve">Өөрийн үйл ажиллагаанаас  </t>
  </si>
  <si>
    <t xml:space="preserve">Туслах үйл ажиллагааны орлогоос </t>
  </si>
  <si>
    <t xml:space="preserve">Бусад байгууллагаас </t>
  </si>
  <si>
    <t>2.Нийт зардал мөр 6=мөр (7:33)мөр6 =мөр34</t>
  </si>
  <si>
    <t xml:space="preserve">Үндэсний ба нэмэгдэл цалин,шагнал урамшуулал  </t>
  </si>
  <si>
    <t xml:space="preserve">Нийгмийн болон ЭМД-ын шимтгэл   </t>
  </si>
  <si>
    <t xml:space="preserve">Үндсэн туслах,түүхий эд,материал  </t>
  </si>
  <si>
    <t xml:space="preserve">Сэлбэг хэрэгсэл </t>
  </si>
  <si>
    <t xml:space="preserve">Цахилгаан эрчим хүч </t>
  </si>
  <si>
    <t xml:space="preserve">Шатахуун дизель, шатах,тослох материал  </t>
  </si>
  <si>
    <t xml:space="preserve">Түлж </t>
  </si>
  <si>
    <t xml:space="preserve">Цэвэр бохир ус </t>
  </si>
  <si>
    <t xml:space="preserve">Түрээсийн зардал </t>
  </si>
  <si>
    <t xml:space="preserve">Тээврийн зардал </t>
  </si>
  <si>
    <t xml:space="preserve">Томилолтын зардал </t>
  </si>
  <si>
    <t xml:space="preserve">Шуудан холбооны газар  </t>
  </si>
  <si>
    <t xml:space="preserve">Мэргэжлийн /гадна/ байгууллагаар үйлчлүүлсэний төлбөр  </t>
  </si>
  <si>
    <t xml:space="preserve">Зар сурталчилгааны зардал </t>
  </si>
  <si>
    <t xml:space="preserve">Урсгал засвар үйлчилгээний зардал </t>
  </si>
  <si>
    <t xml:space="preserve">Газар байгалийн нөөц ашигласаны төлбөр </t>
  </si>
  <si>
    <t xml:space="preserve">Ажилчдад мөнгөн ба биет хэлбэрээр өгсөн тусламж   </t>
  </si>
  <si>
    <t xml:space="preserve">Даатгалын зардал </t>
  </si>
  <si>
    <t xml:space="preserve">Элэгдлийн зардал </t>
  </si>
  <si>
    <t xml:space="preserve">Удирдлагын зардал </t>
  </si>
  <si>
    <t xml:space="preserve">Ном хэвлэлийн зардал </t>
  </si>
  <si>
    <t xml:space="preserve">Аж ахуй,хангамжийн зардал </t>
  </si>
  <si>
    <t xml:space="preserve">Бусад зардал </t>
  </si>
  <si>
    <t>3. Нийтзардал үйл ажиллагааны чиглэлээр мөр34= мөр(35:41)</t>
  </si>
  <si>
    <t xml:space="preserve">Спортын холбоохамтлагийг дэмжихэд гарсан зардал  </t>
  </si>
  <si>
    <t xml:space="preserve">Э/М байгууллага дахь чийрэгжүүлэлтийн албатай хамтран </t>
  </si>
  <si>
    <t xml:space="preserve">Техник,тоног төхөөрөмж худалдан авахад </t>
  </si>
  <si>
    <t xml:space="preserve">Тэмдэглэгээний тайлбар:  (:)харгалзах үзүүлэлтүүдийн хоорондох тоонуудын нийлбэр  </t>
  </si>
  <si>
    <t xml:space="preserve">                                                                   Жишээ нь : мөр (2:6)=мөр(2+3+4+5+6)</t>
  </si>
  <si>
    <t xml:space="preserve">                                 Ерөнхий  /ахлах/ нягтлан бодогч  …………………..</t>
  </si>
  <si>
    <t xml:space="preserve">                                 Захирал /Менежер/       …………… …… овог,нэр  /……...…………../ </t>
  </si>
  <si>
    <t xml:space="preserve">                                        2017   оны … сарын … -ны өдөр   </t>
  </si>
  <si>
    <t xml:space="preserve">2017  ОН </t>
  </si>
  <si>
    <t xml:space="preserve">Тайлан гаргасан: Ахлах мэргэжилтэн                                          Х.Баяртуул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</si>
</sst>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 Mon"/>
      <family val="2"/>
    </font>
    <font>
      <u/>
      <sz val="11"/>
      <color theme="10"/>
      <name val="Calibri"/>
      <family val="2"/>
      <charset val="1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b/>
      <sz val="9"/>
      <color theme="1"/>
      <name val="Arial"/>
      <family val="2"/>
    </font>
    <font>
      <u/>
      <sz val="9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 Mon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7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/>
    <xf numFmtId="16" fontId="9" fillId="0" borderId="1" xfId="0" applyNumberFormat="1" applyFont="1" applyBorder="1"/>
    <xf numFmtId="0" fontId="9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0" xfId="1" applyFont="1" applyBorder="1" applyAlignment="1" applyProtection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2" xfId="0" applyFont="1" applyBorder="1" applyAlignment="1"/>
    <xf numFmtId="0" fontId="5" fillId="0" borderId="1" xfId="0" applyFont="1" applyBorder="1" applyAlignment="1"/>
    <xf numFmtId="0" fontId="5" fillId="0" borderId="5" xfId="0" applyFont="1" applyBorder="1" applyAlignment="1"/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6" borderId="1" xfId="0" applyFont="1" applyFill="1" applyBorder="1"/>
    <xf numFmtId="0" fontId="5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" fillId="7" borderId="1" xfId="0" applyFont="1" applyFill="1" applyBorder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/>
    <xf numFmtId="0" fontId="9" fillId="7" borderId="1" xfId="0" applyFont="1" applyFill="1" applyBorder="1"/>
    <xf numFmtId="0" fontId="9" fillId="3" borderId="1" xfId="0" applyFont="1" applyFill="1" applyBorder="1"/>
    <xf numFmtId="0" fontId="12" fillId="3" borderId="1" xfId="0" applyFont="1" applyFill="1" applyBorder="1"/>
    <xf numFmtId="0" fontId="9" fillId="0" borderId="0" xfId="0" applyFont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vertical="center" textRotation="90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4" fillId="0" borderId="3" xfId="1" applyBorder="1" applyAlignment="1" applyProtection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3" xfId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/>
    <xf numFmtId="0" fontId="9" fillId="6" borderId="1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8" fillId="0" borderId="3" xfId="1" applyFont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 textRotation="90"/>
    </xf>
    <xf numFmtId="0" fontId="9" fillId="0" borderId="7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" fontId="9" fillId="0" borderId="3" xfId="0" applyNumberFormat="1" applyFont="1" applyBorder="1" applyAlignment="1">
      <alignment horizontal="center"/>
    </xf>
    <xf numFmtId="16" fontId="9" fillId="0" borderId="5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0" borderId="3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anbold_0702@yahoo.com" TargetMode="External"/><Relationship Id="rId2" Type="http://schemas.openxmlformats.org/officeDocument/2006/relationships/hyperlink" Target="http://www.sport.gov.mn/uvs/" TargetMode="External"/><Relationship Id="rId1" Type="http://schemas.openxmlformats.org/officeDocument/2006/relationships/hyperlink" Target="mailto:Uws@sport.gov.m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bganbold524@gmail.com" TargetMode="External"/><Relationship Id="rId1" Type="http://schemas.openxmlformats.org/officeDocument/2006/relationships/hyperlink" Target="mailto:uvs.sport@yahoo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uws@sport.gov.mn" TargetMode="External"/><Relationship Id="rId1" Type="http://schemas.openxmlformats.org/officeDocument/2006/relationships/hyperlink" Target="mailto:bganbold524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workbookViewId="0">
      <selection activeCell="E60" sqref="E60:F60"/>
    </sheetView>
  </sheetViews>
  <sheetFormatPr defaultRowHeight="11.25"/>
  <cols>
    <col min="1" max="1" width="18.5703125" style="1" customWidth="1"/>
    <col min="2" max="2" width="3.7109375" style="1" customWidth="1"/>
    <col min="3" max="3" width="4.140625" style="1" customWidth="1"/>
    <col min="4" max="4" width="2.140625" style="1" customWidth="1"/>
    <col min="5" max="5" width="5.7109375" style="1" customWidth="1"/>
    <col min="6" max="6" width="5.5703125" style="1" customWidth="1"/>
    <col min="7" max="7" width="5.140625" style="1" customWidth="1"/>
    <col min="8" max="8" width="5.42578125" style="1" customWidth="1"/>
    <col min="9" max="9" width="6.85546875" style="1" customWidth="1"/>
    <col min="10" max="16384" width="9.140625" style="1"/>
  </cols>
  <sheetData>
    <row r="1" spans="1:43" ht="12" customHeight="1">
      <c r="C1" s="1" t="s">
        <v>0</v>
      </c>
    </row>
    <row r="2" spans="1:43" ht="12" customHeight="1">
      <c r="A2" s="1" t="s">
        <v>1</v>
      </c>
      <c r="I2" s="34" t="s">
        <v>116</v>
      </c>
    </row>
    <row r="3" spans="1:43" ht="12" customHeight="1">
      <c r="A3" s="1" t="s">
        <v>3</v>
      </c>
    </row>
    <row r="4" spans="1:43" s="2" customFormat="1" ht="12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3" s="2" customFormat="1" ht="12" customHeight="1">
      <c r="A5" s="45" t="s">
        <v>120</v>
      </c>
      <c r="B5" s="45"/>
      <c r="C5" s="45"/>
      <c r="D5" s="45"/>
      <c r="E5" s="45"/>
      <c r="F5" s="45"/>
      <c r="G5" s="45"/>
      <c r="H5" s="45"/>
      <c r="I5" s="45"/>
      <c r="J5" s="45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3" ht="12" customHeight="1">
      <c r="A6" s="102" t="s">
        <v>190</v>
      </c>
      <c r="B6" s="102"/>
      <c r="C6" s="102"/>
      <c r="D6" s="102"/>
      <c r="E6" s="102"/>
      <c r="F6" s="102"/>
      <c r="G6" s="102"/>
      <c r="H6" s="102"/>
      <c r="I6" s="102"/>
      <c r="J6" s="102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spans="1:43" ht="6.75" customHeight="1"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spans="1:43" s="3" customFormat="1" ht="12" customHeight="1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3" s="4" customFormat="1" ht="12" customHeight="1">
      <c r="A9" s="3" t="s">
        <v>5</v>
      </c>
      <c r="B9" s="36">
        <v>9</v>
      </c>
      <c r="C9" s="36">
        <v>0</v>
      </c>
      <c r="D9" s="36">
        <v>6</v>
      </c>
      <c r="E9" s="36">
        <v>5</v>
      </c>
      <c r="F9" s="36">
        <v>3</v>
      </c>
      <c r="G9" s="36">
        <v>3</v>
      </c>
      <c r="H9" s="35">
        <v>4</v>
      </c>
      <c r="I9" s="43" t="s">
        <v>110</v>
      </c>
      <c r="J9" s="44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</row>
    <row r="10" spans="1:43" s="4" customFormat="1" ht="12" customHeight="1">
      <c r="A10" s="33" t="s">
        <v>6</v>
      </c>
      <c r="B10" s="108" t="s">
        <v>7</v>
      </c>
      <c r="C10" s="109"/>
      <c r="D10" s="109"/>
      <c r="E10" s="109"/>
      <c r="F10" s="109"/>
      <c r="G10" s="109" t="s">
        <v>8</v>
      </c>
      <c r="H10" s="103"/>
      <c r="I10" s="43" t="s">
        <v>111</v>
      </c>
      <c r="J10" s="4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</row>
    <row r="11" spans="1:43" s="4" customFormat="1" ht="12" customHeight="1">
      <c r="A11" s="33" t="s">
        <v>108</v>
      </c>
      <c r="B11" s="108" t="s">
        <v>10</v>
      </c>
      <c r="C11" s="109"/>
      <c r="D11" s="109"/>
      <c r="E11" s="109"/>
      <c r="F11" s="109"/>
      <c r="G11" s="109"/>
      <c r="H11" s="103"/>
      <c r="I11" s="43" t="s">
        <v>112</v>
      </c>
      <c r="J11" s="4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</row>
    <row r="12" spans="1:43" s="4" customFormat="1" ht="12" customHeight="1">
      <c r="A12" s="33" t="s">
        <v>109</v>
      </c>
      <c r="B12" s="108" t="s">
        <v>12</v>
      </c>
      <c r="C12" s="109"/>
      <c r="D12" s="109"/>
      <c r="E12" s="109"/>
      <c r="F12" s="109"/>
      <c r="G12" s="109"/>
      <c r="H12" s="103"/>
      <c r="I12" s="43" t="s">
        <v>113</v>
      </c>
      <c r="J12" s="4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</row>
    <row r="13" spans="1:43" s="4" customFormat="1" ht="12" customHeight="1">
      <c r="A13" s="33" t="s">
        <v>13</v>
      </c>
      <c r="B13" s="103" t="s">
        <v>105</v>
      </c>
      <c r="C13" s="104"/>
      <c r="D13" s="104"/>
      <c r="E13" s="104"/>
      <c r="F13" s="104"/>
      <c r="G13" s="104"/>
      <c r="H13" s="105"/>
      <c r="I13" s="106" t="s">
        <v>114</v>
      </c>
      <c r="J13" s="107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</row>
    <row r="14" spans="1:43" s="16" customFormat="1" ht="33" customHeight="1">
      <c r="A14" s="33" t="s">
        <v>14</v>
      </c>
      <c r="B14" s="104" t="s">
        <v>106</v>
      </c>
      <c r="C14" s="104"/>
      <c r="D14" s="104"/>
      <c r="E14" s="104"/>
      <c r="F14" s="104"/>
      <c r="G14" s="104"/>
      <c r="H14" s="104"/>
      <c r="I14" s="110" t="s">
        <v>115</v>
      </c>
      <c r="J14" s="11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</row>
    <row r="15" spans="1:43" ht="6.75" hidden="1" customHeight="1"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3" s="5" customFormat="1" ht="12" customHeight="1">
      <c r="A16" s="1" t="s">
        <v>15</v>
      </c>
      <c r="B16" s="1"/>
      <c r="C16" s="1"/>
      <c r="D16" s="1"/>
      <c r="E16" s="1"/>
      <c r="F16" s="1"/>
      <c r="G16" s="1"/>
      <c r="H16" s="1"/>
      <c r="I16" s="1"/>
      <c r="J16" s="1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</row>
    <row r="17" spans="1:43" s="6" customFormat="1">
      <c r="A17" s="113" t="s">
        <v>7</v>
      </c>
      <c r="B17" s="113"/>
      <c r="C17" s="113"/>
      <c r="D17" s="113"/>
      <c r="E17" s="114"/>
      <c r="F17" s="112"/>
      <c r="G17" s="105" t="s">
        <v>16</v>
      </c>
      <c r="H17" s="115"/>
      <c r="I17" s="3" t="s">
        <v>8</v>
      </c>
      <c r="J17" s="1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</row>
    <row r="18" spans="1:43" s="15" customFormat="1">
      <c r="A18" s="105" t="s">
        <v>18</v>
      </c>
      <c r="B18" s="105" t="s">
        <v>18</v>
      </c>
      <c r="C18" s="105"/>
      <c r="D18" s="105"/>
      <c r="E18" s="105"/>
      <c r="F18" s="112"/>
      <c r="G18" s="105"/>
      <c r="H18" s="105"/>
      <c r="I18" s="3">
        <v>11</v>
      </c>
      <c r="J18" s="1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</row>
    <row r="19" spans="1:43" s="13" customFormat="1">
      <c r="A19" s="112"/>
      <c r="B19" s="113" t="s">
        <v>19</v>
      </c>
      <c r="C19" s="113"/>
      <c r="D19" s="113"/>
      <c r="E19" s="114"/>
      <c r="F19" s="112"/>
      <c r="G19" s="105"/>
      <c r="H19" s="105"/>
      <c r="I19" s="3">
        <v>12</v>
      </c>
      <c r="J19" s="1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</row>
    <row r="20" spans="1:43">
      <c r="A20" s="112"/>
      <c r="B20" s="113" t="s">
        <v>20</v>
      </c>
      <c r="C20" s="113"/>
      <c r="D20" s="113"/>
      <c r="E20" s="114"/>
      <c r="F20" s="112"/>
      <c r="G20" s="105"/>
      <c r="H20" s="105"/>
      <c r="I20" s="3">
        <v>13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>
      <c r="A21" s="99" t="s">
        <v>21</v>
      </c>
      <c r="B21" s="112" t="s">
        <v>22</v>
      </c>
      <c r="C21" s="113"/>
      <c r="D21" s="113"/>
      <c r="E21" s="113"/>
      <c r="F21" s="113"/>
      <c r="G21" s="105"/>
      <c r="H21" s="105"/>
      <c r="I21" s="8">
        <v>31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>
      <c r="A22" s="100"/>
      <c r="B22" s="112" t="s">
        <v>19</v>
      </c>
      <c r="C22" s="113"/>
      <c r="D22" s="113"/>
      <c r="E22" s="113"/>
      <c r="F22" s="114"/>
      <c r="G22" s="112"/>
      <c r="H22" s="114"/>
      <c r="I22" s="7">
        <v>32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>
      <c r="A23" s="101"/>
      <c r="B23" s="112" t="s">
        <v>20</v>
      </c>
      <c r="C23" s="113"/>
      <c r="D23" s="113"/>
      <c r="E23" s="113"/>
      <c r="F23" s="114"/>
      <c r="G23" s="112"/>
      <c r="H23" s="114"/>
      <c r="I23" s="7">
        <v>33</v>
      </c>
    </row>
    <row r="24" spans="1:43">
      <c r="A24" s="99" t="s">
        <v>23</v>
      </c>
      <c r="B24" s="112" t="s">
        <v>24</v>
      </c>
      <c r="C24" s="113"/>
      <c r="D24" s="113"/>
      <c r="E24" s="113"/>
      <c r="F24" s="114"/>
      <c r="G24" s="112"/>
      <c r="H24" s="114"/>
      <c r="I24" s="7">
        <v>21</v>
      </c>
    </row>
    <row r="25" spans="1:43">
      <c r="A25" s="100"/>
      <c r="B25" s="112" t="s">
        <v>20</v>
      </c>
      <c r="C25" s="113"/>
      <c r="D25" s="113"/>
      <c r="E25" s="113"/>
      <c r="F25" s="114"/>
      <c r="G25" s="112"/>
      <c r="H25" s="114"/>
      <c r="I25" s="7">
        <v>22</v>
      </c>
    </row>
    <row r="26" spans="1:43">
      <c r="A26" s="101"/>
      <c r="B26" s="112" t="s">
        <v>25</v>
      </c>
      <c r="C26" s="113"/>
      <c r="D26" s="113"/>
      <c r="E26" s="113"/>
      <c r="F26" s="114"/>
      <c r="G26" s="112"/>
      <c r="H26" s="114"/>
      <c r="I26" s="7">
        <v>23</v>
      </c>
    </row>
    <row r="28" spans="1:43">
      <c r="A28" s="3">
        <v>1</v>
      </c>
      <c r="B28" s="105" t="s">
        <v>26</v>
      </c>
      <c r="C28" s="105"/>
      <c r="D28" s="105"/>
      <c r="E28" s="105"/>
      <c r="F28" s="105"/>
      <c r="G28" s="105" t="s">
        <v>27</v>
      </c>
      <c r="H28" s="105"/>
      <c r="I28" s="105"/>
      <c r="J28" s="105"/>
    </row>
    <row r="29" spans="1:43">
      <c r="A29" s="3">
        <v>2</v>
      </c>
      <c r="B29" s="112" t="s">
        <v>28</v>
      </c>
      <c r="C29" s="113"/>
      <c r="D29" s="113"/>
      <c r="E29" s="113"/>
      <c r="F29" s="114"/>
      <c r="G29" s="112"/>
      <c r="H29" s="113"/>
      <c r="I29" s="113"/>
      <c r="J29" s="113"/>
    </row>
    <row r="30" spans="1:43">
      <c r="A30" s="3">
        <v>3</v>
      </c>
      <c r="B30" s="112" t="s">
        <v>29</v>
      </c>
      <c r="C30" s="113"/>
      <c r="D30" s="113"/>
      <c r="E30" s="113"/>
      <c r="F30" s="114"/>
      <c r="G30" s="117" t="s">
        <v>191</v>
      </c>
      <c r="H30" s="118"/>
      <c r="I30" s="119"/>
      <c r="J30" s="68" t="s">
        <v>30</v>
      </c>
    </row>
    <row r="31" spans="1:43" ht="15">
      <c r="A31" s="3">
        <v>6</v>
      </c>
      <c r="B31" s="112" t="s">
        <v>31</v>
      </c>
      <c r="C31" s="113"/>
      <c r="D31" s="113"/>
      <c r="E31" s="113"/>
      <c r="F31" s="114"/>
      <c r="G31" s="116" t="s">
        <v>194</v>
      </c>
      <c r="H31" s="113"/>
      <c r="I31" s="113"/>
      <c r="J31" s="113"/>
    </row>
    <row r="32" spans="1:43" ht="15">
      <c r="A32" s="3">
        <v>7</v>
      </c>
      <c r="B32" s="112" t="s">
        <v>33</v>
      </c>
      <c r="C32" s="113"/>
      <c r="D32" s="113"/>
      <c r="E32" s="113"/>
      <c r="F32" s="114"/>
      <c r="G32" s="116" t="s">
        <v>195</v>
      </c>
      <c r="H32" s="113"/>
      <c r="I32" s="113"/>
      <c r="J32" s="113"/>
    </row>
    <row r="33" spans="1:10">
      <c r="A33" s="112"/>
      <c r="B33" s="113"/>
      <c r="C33" s="113"/>
      <c r="D33" s="113"/>
      <c r="E33" s="113"/>
      <c r="F33" s="113"/>
      <c r="G33" s="113"/>
      <c r="H33" s="113"/>
      <c r="I33" s="113"/>
      <c r="J33" s="113"/>
    </row>
    <row r="34" spans="1:10">
      <c r="A34" s="9">
        <v>8</v>
      </c>
      <c r="B34" s="108" t="s">
        <v>34</v>
      </c>
      <c r="C34" s="109"/>
      <c r="D34" s="109"/>
      <c r="E34" s="109"/>
      <c r="F34" s="103"/>
      <c r="G34" s="108" t="s">
        <v>192</v>
      </c>
      <c r="H34" s="109"/>
      <c r="I34" s="109"/>
      <c r="J34" s="109"/>
    </row>
    <row r="35" spans="1:10">
      <c r="A35" s="9">
        <v>9</v>
      </c>
      <c r="B35" s="108" t="s">
        <v>28</v>
      </c>
      <c r="C35" s="109"/>
      <c r="D35" s="109"/>
      <c r="E35" s="109"/>
      <c r="F35" s="103"/>
      <c r="G35" s="108"/>
      <c r="H35" s="109"/>
      <c r="I35" s="109"/>
      <c r="J35" s="109"/>
    </row>
    <row r="36" spans="1:10" ht="11.25" customHeight="1">
      <c r="A36" s="9">
        <v>10</v>
      </c>
      <c r="B36" s="108" t="s">
        <v>29</v>
      </c>
      <c r="C36" s="109"/>
      <c r="D36" s="109"/>
      <c r="E36" s="109"/>
      <c r="F36" s="103"/>
      <c r="G36" s="108" t="s">
        <v>193</v>
      </c>
      <c r="H36" s="109"/>
      <c r="I36" s="103"/>
      <c r="J36" s="67" t="s">
        <v>35</v>
      </c>
    </row>
    <row r="37" spans="1:10">
      <c r="A37" s="9">
        <v>13</v>
      </c>
      <c r="B37" s="108" t="s">
        <v>31</v>
      </c>
      <c r="C37" s="109"/>
      <c r="D37" s="109"/>
      <c r="E37" s="109"/>
      <c r="F37" s="103"/>
      <c r="G37" s="120" t="s">
        <v>196</v>
      </c>
      <c r="H37" s="109"/>
      <c r="I37" s="109"/>
      <c r="J37" s="109"/>
    </row>
    <row r="38" spans="1:10">
      <c r="A38" s="10" t="s">
        <v>36</v>
      </c>
      <c r="B38" s="10"/>
      <c r="C38" s="10"/>
      <c r="D38" s="10"/>
      <c r="E38" s="10"/>
      <c r="F38" s="10"/>
      <c r="G38" s="10"/>
      <c r="H38" s="10"/>
      <c r="I38" s="10"/>
      <c r="J38" s="10"/>
    </row>
    <row r="39" spans="1:10">
      <c r="A39" s="99"/>
      <c r="B39" s="99" t="s">
        <v>37</v>
      </c>
      <c r="C39" s="121" t="s">
        <v>38</v>
      </c>
      <c r="D39" s="122"/>
      <c r="E39" s="109"/>
      <c r="F39" s="103"/>
      <c r="G39" s="108" t="s">
        <v>39</v>
      </c>
      <c r="H39" s="109"/>
      <c r="I39" s="103"/>
      <c r="J39" s="10"/>
    </row>
    <row r="40" spans="1:10">
      <c r="A40" s="101"/>
      <c r="B40" s="101"/>
      <c r="C40" s="123"/>
      <c r="D40" s="124"/>
      <c r="E40" s="108" t="s">
        <v>40</v>
      </c>
      <c r="F40" s="103"/>
      <c r="G40" s="4" t="s">
        <v>41</v>
      </c>
      <c r="H40" s="4" t="s">
        <v>42</v>
      </c>
      <c r="I40" s="4" t="s">
        <v>43</v>
      </c>
      <c r="J40" s="10"/>
    </row>
    <row r="41" spans="1:10">
      <c r="A41" s="4" t="s">
        <v>44</v>
      </c>
      <c r="B41" s="4" t="s">
        <v>45</v>
      </c>
      <c r="C41" s="108">
        <v>1</v>
      </c>
      <c r="D41" s="103"/>
      <c r="E41" s="108">
        <v>2</v>
      </c>
      <c r="F41" s="103"/>
      <c r="G41" s="4">
        <v>3</v>
      </c>
      <c r="H41" s="4">
        <v>4</v>
      </c>
      <c r="I41" s="4">
        <v>5</v>
      </c>
      <c r="J41" s="10"/>
    </row>
    <row r="42" spans="1:10">
      <c r="A42" s="4" t="s">
        <v>46</v>
      </c>
      <c r="B42" s="4">
        <v>1</v>
      </c>
      <c r="C42" s="127">
        <f>C43+C44+C45+C46+C47+C48+C49</f>
        <v>27</v>
      </c>
      <c r="D42" s="128"/>
      <c r="E42" s="127">
        <f>G42+H42</f>
        <v>27</v>
      </c>
      <c r="F42" s="128"/>
      <c r="G42" s="64">
        <f>G43+G44+G45+G46+G47+G48+G49</f>
        <v>7</v>
      </c>
      <c r="H42" s="64">
        <f>H43+H44+H45+H46+H47+H48+H49</f>
        <v>20</v>
      </c>
      <c r="I42" s="64">
        <v>0</v>
      </c>
      <c r="J42" s="10"/>
    </row>
    <row r="43" spans="1:10" ht="22.5">
      <c r="A43" s="4" t="s">
        <v>47</v>
      </c>
      <c r="B43" s="4">
        <v>2</v>
      </c>
      <c r="C43" s="125">
        <v>2</v>
      </c>
      <c r="D43" s="126"/>
      <c r="E43" s="108">
        <v>1</v>
      </c>
      <c r="F43" s="103"/>
      <c r="G43" s="11">
        <v>0</v>
      </c>
      <c r="H43" s="11">
        <v>2</v>
      </c>
      <c r="I43" s="4">
        <v>0</v>
      </c>
      <c r="J43" s="10"/>
    </row>
    <row r="44" spans="1:10">
      <c r="A44" s="4" t="s">
        <v>48</v>
      </c>
      <c r="B44" s="4">
        <v>3</v>
      </c>
      <c r="C44" s="125">
        <v>3</v>
      </c>
      <c r="D44" s="126"/>
      <c r="E44" s="108">
        <v>2</v>
      </c>
      <c r="F44" s="103"/>
      <c r="G44" s="4">
        <v>2</v>
      </c>
      <c r="H44" s="11">
        <v>1</v>
      </c>
      <c r="I44" s="4">
        <v>0</v>
      </c>
      <c r="J44" s="10"/>
    </row>
    <row r="45" spans="1:10">
      <c r="A45" s="4" t="s">
        <v>49</v>
      </c>
      <c r="B45" s="4">
        <v>4</v>
      </c>
      <c r="C45" s="125">
        <v>5</v>
      </c>
      <c r="D45" s="126"/>
      <c r="E45" s="108">
        <v>2</v>
      </c>
      <c r="F45" s="103"/>
      <c r="G45" s="11">
        <v>1</v>
      </c>
      <c r="H45" s="4">
        <v>4</v>
      </c>
      <c r="I45" s="4">
        <v>0</v>
      </c>
      <c r="J45" s="10"/>
    </row>
    <row r="46" spans="1:10">
      <c r="A46" s="4" t="s">
        <v>50</v>
      </c>
      <c r="B46" s="4">
        <v>5</v>
      </c>
      <c r="C46" s="108">
        <v>0</v>
      </c>
      <c r="D46" s="103"/>
      <c r="E46" s="108">
        <v>0</v>
      </c>
      <c r="F46" s="103"/>
      <c r="G46" s="4">
        <v>0</v>
      </c>
      <c r="H46" s="4">
        <v>0</v>
      </c>
      <c r="I46" s="4">
        <v>0</v>
      </c>
      <c r="J46" s="10"/>
    </row>
    <row r="47" spans="1:10" ht="22.5">
      <c r="A47" s="4" t="s">
        <v>51</v>
      </c>
      <c r="B47" s="4">
        <v>6</v>
      </c>
      <c r="C47" s="125">
        <v>9</v>
      </c>
      <c r="D47" s="126"/>
      <c r="E47" s="108">
        <v>3</v>
      </c>
      <c r="F47" s="103"/>
      <c r="G47" s="4">
        <v>1</v>
      </c>
      <c r="H47" s="11">
        <v>8</v>
      </c>
      <c r="I47" s="4">
        <v>0</v>
      </c>
      <c r="J47" s="10"/>
    </row>
    <row r="48" spans="1:10" ht="22.5">
      <c r="A48" s="4" t="s">
        <v>52</v>
      </c>
      <c r="B48" s="4">
        <v>7</v>
      </c>
      <c r="C48" s="125">
        <v>0</v>
      </c>
      <c r="D48" s="126"/>
      <c r="E48" s="108">
        <v>0</v>
      </c>
      <c r="F48" s="103"/>
      <c r="G48" s="11">
        <v>0</v>
      </c>
      <c r="H48" s="4">
        <v>0</v>
      </c>
      <c r="I48" s="4">
        <v>0</v>
      </c>
      <c r="J48" s="10"/>
    </row>
    <row r="49" spans="1:10" ht="15.75" customHeight="1">
      <c r="A49" s="4" t="s">
        <v>53</v>
      </c>
      <c r="B49" s="4">
        <v>8</v>
      </c>
      <c r="C49" s="108">
        <v>8</v>
      </c>
      <c r="D49" s="103"/>
      <c r="E49" s="108">
        <v>1</v>
      </c>
      <c r="F49" s="103"/>
      <c r="G49" s="4">
        <v>3</v>
      </c>
      <c r="H49" s="4">
        <v>5</v>
      </c>
      <c r="I49" s="4">
        <v>0</v>
      </c>
      <c r="J49" s="10"/>
    </row>
    <row r="50" spans="1:10">
      <c r="A50" s="122" t="s">
        <v>54</v>
      </c>
      <c r="B50" s="122"/>
      <c r="C50" s="122"/>
      <c r="D50" s="122"/>
      <c r="E50" s="122"/>
      <c r="F50" s="122"/>
      <c r="G50" s="122"/>
      <c r="H50" s="122"/>
      <c r="I50" s="122"/>
      <c r="J50" s="10"/>
    </row>
    <row r="51" spans="1:10" ht="11.25" customHeight="1">
      <c r="A51" s="124" t="s">
        <v>103</v>
      </c>
      <c r="B51" s="124"/>
      <c r="C51" s="124"/>
      <c r="D51" s="124"/>
      <c r="E51" s="124"/>
      <c r="F51" s="124"/>
      <c r="G51" s="124"/>
      <c r="H51" s="124"/>
      <c r="I51" s="124"/>
      <c r="J51" s="10"/>
    </row>
    <row r="52" spans="1:10" ht="11.25" customHeight="1">
      <c r="A52" s="99"/>
      <c r="B52" s="99" t="s">
        <v>37</v>
      </c>
      <c r="C52" s="121" t="s">
        <v>38</v>
      </c>
      <c r="D52" s="122"/>
      <c r="E52" s="109"/>
      <c r="F52" s="103"/>
      <c r="G52" s="108" t="s">
        <v>39</v>
      </c>
      <c r="H52" s="109"/>
      <c r="I52" s="103"/>
      <c r="J52" s="10"/>
    </row>
    <row r="53" spans="1:10" ht="11.25" customHeight="1">
      <c r="A53" s="101"/>
      <c r="B53" s="101"/>
      <c r="C53" s="123"/>
      <c r="D53" s="124"/>
      <c r="E53" s="108" t="s">
        <v>40</v>
      </c>
      <c r="F53" s="103"/>
      <c r="G53" s="4" t="s">
        <v>41</v>
      </c>
      <c r="H53" s="4" t="s">
        <v>42</v>
      </c>
      <c r="I53" s="4" t="s">
        <v>43</v>
      </c>
      <c r="J53" s="10"/>
    </row>
    <row r="54" spans="1:10">
      <c r="A54" s="4" t="s">
        <v>44</v>
      </c>
      <c r="B54" s="4" t="s">
        <v>45</v>
      </c>
      <c r="C54" s="108">
        <v>1</v>
      </c>
      <c r="D54" s="103"/>
      <c r="E54" s="108">
        <v>2</v>
      </c>
      <c r="F54" s="103"/>
      <c r="G54" s="4">
        <v>3</v>
      </c>
      <c r="H54" s="4">
        <v>4</v>
      </c>
      <c r="I54" s="4">
        <v>5</v>
      </c>
      <c r="J54" s="10"/>
    </row>
    <row r="55" spans="1:10" s="12" customFormat="1" ht="22.5">
      <c r="A55" s="4" t="s">
        <v>104</v>
      </c>
      <c r="B55" s="3">
        <f>B56+B57+B58+B59+B60</f>
        <v>190</v>
      </c>
      <c r="C55" s="112">
        <f>G55+H55+I55</f>
        <v>68914</v>
      </c>
      <c r="D55" s="114"/>
      <c r="E55" s="131">
        <f>E56+E57+E58+E59+E60</f>
        <v>33019</v>
      </c>
      <c r="F55" s="132"/>
      <c r="G55" s="3">
        <f>G56+G57+G58+G59+G60</f>
        <v>16024</v>
      </c>
      <c r="H55" s="3">
        <f>H56+H57+H58+H59+H60</f>
        <v>48420</v>
      </c>
      <c r="I55" s="3">
        <f>I56+I57+I58+I59+I60</f>
        <v>4470</v>
      </c>
      <c r="J55" s="10">
        <f>J56+J57+J58+J59+J60</f>
        <v>0</v>
      </c>
    </row>
    <row r="56" spans="1:10">
      <c r="A56" s="4" t="s">
        <v>55</v>
      </c>
      <c r="B56" s="3">
        <v>27</v>
      </c>
      <c r="C56" s="112">
        <f>G56+H56+I56</f>
        <v>7347</v>
      </c>
      <c r="D56" s="114"/>
      <c r="E56" s="129">
        <v>3210</v>
      </c>
      <c r="F56" s="130"/>
      <c r="G56" s="59">
        <v>4865</v>
      </c>
      <c r="H56" s="59">
        <v>2482</v>
      </c>
      <c r="I56" s="59">
        <v>0</v>
      </c>
      <c r="J56" s="10"/>
    </row>
    <row r="57" spans="1:10">
      <c r="A57" s="4" t="s">
        <v>56</v>
      </c>
      <c r="B57" s="3">
        <v>103</v>
      </c>
      <c r="C57" s="112">
        <f>G57+H57+I57</f>
        <v>31215</v>
      </c>
      <c r="D57" s="114"/>
      <c r="E57" s="131">
        <v>15208</v>
      </c>
      <c r="F57" s="132"/>
      <c r="G57" s="3">
        <v>6981</v>
      </c>
      <c r="H57" s="3">
        <v>23164</v>
      </c>
      <c r="I57" s="3">
        <v>1070</v>
      </c>
      <c r="J57" s="10"/>
    </row>
    <row r="58" spans="1:10">
      <c r="A58" s="4" t="s">
        <v>57</v>
      </c>
      <c r="B58" s="3">
        <v>11</v>
      </c>
      <c r="C58" s="112">
        <f t="shared" ref="C58:C60" si="0">G58+H58+I58</f>
        <v>113</v>
      </c>
      <c r="D58" s="114"/>
      <c r="E58" s="131">
        <v>36</v>
      </c>
      <c r="F58" s="132"/>
      <c r="G58" s="3">
        <v>10</v>
      </c>
      <c r="H58" s="3">
        <v>103</v>
      </c>
      <c r="I58" s="3">
        <v>0</v>
      </c>
      <c r="J58" s="10"/>
    </row>
    <row r="59" spans="1:10">
      <c r="A59" s="4" t="s">
        <v>58</v>
      </c>
      <c r="B59" s="3">
        <v>40</v>
      </c>
      <c r="C59" s="112">
        <f>G59+H59+I59</f>
        <v>1836</v>
      </c>
      <c r="D59" s="114"/>
      <c r="E59" s="131">
        <v>1038</v>
      </c>
      <c r="F59" s="132"/>
      <c r="G59" s="3">
        <v>548</v>
      </c>
      <c r="H59" s="3">
        <v>1038</v>
      </c>
      <c r="I59" s="3">
        <v>250</v>
      </c>
      <c r="J59" s="10"/>
    </row>
    <row r="60" spans="1:10" ht="22.5">
      <c r="A60" s="4" t="s">
        <v>59</v>
      </c>
      <c r="B60" s="3">
        <v>9</v>
      </c>
      <c r="C60" s="112">
        <f t="shared" si="0"/>
        <v>28403</v>
      </c>
      <c r="D60" s="114"/>
      <c r="E60" s="131">
        <v>13527</v>
      </c>
      <c r="F60" s="132"/>
      <c r="G60" s="3">
        <v>3620</v>
      </c>
      <c r="H60" s="3">
        <v>21633</v>
      </c>
      <c r="I60" s="3">
        <v>3150</v>
      </c>
      <c r="J60" s="10"/>
    </row>
    <row r="61" spans="1:10" ht="11.25" customHeight="1">
      <c r="A61" s="122" t="s">
        <v>309</v>
      </c>
      <c r="B61" s="122"/>
      <c r="C61" s="122"/>
      <c r="D61" s="122"/>
      <c r="E61" s="122"/>
      <c r="F61" s="122"/>
      <c r="G61" s="122"/>
      <c r="H61" s="122"/>
      <c r="I61" s="122"/>
      <c r="J61" s="10"/>
    </row>
  </sheetData>
  <mergeCells count="98">
    <mergeCell ref="E47:F47"/>
    <mergeCell ref="E46:F46"/>
    <mergeCell ref="C60:D60"/>
    <mergeCell ref="E60:F60"/>
    <mergeCell ref="A61:I61"/>
    <mergeCell ref="C57:D57"/>
    <mergeCell ref="E57:F57"/>
    <mergeCell ref="C58:D58"/>
    <mergeCell ref="E58:F58"/>
    <mergeCell ref="C59:D59"/>
    <mergeCell ref="E59:F59"/>
    <mergeCell ref="C54:D54"/>
    <mergeCell ref="E54:F54"/>
    <mergeCell ref="C55:D55"/>
    <mergeCell ref="E55:F55"/>
    <mergeCell ref="C56:D56"/>
    <mergeCell ref="E56:F56"/>
    <mergeCell ref="E53:F53"/>
    <mergeCell ref="C48:D48"/>
    <mergeCell ref="E48:F48"/>
    <mergeCell ref="C49:D49"/>
    <mergeCell ref="E49:F49"/>
    <mergeCell ref="A50:I50"/>
    <mergeCell ref="A51:I51"/>
    <mergeCell ref="A52:A53"/>
    <mergeCell ref="B52:B53"/>
    <mergeCell ref="C52:D53"/>
    <mergeCell ref="E52:F52"/>
    <mergeCell ref="A39:A40"/>
    <mergeCell ref="B39:B40"/>
    <mergeCell ref="C39:D40"/>
    <mergeCell ref="E39:F39"/>
    <mergeCell ref="G52:I52"/>
    <mergeCell ref="C44:D44"/>
    <mergeCell ref="E44:F44"/>
    <mergeCell ref="C45:D45"/>
    <mergeCell ref="E45:F45"/>
    <mergeCell ref="C46:D46"/>
    <mergeCell ref="C47:D47"/>
    <mergeCell ref="C41:D41"/>
    <mergeCell ref="E41:F41"/>
    <mergeCell ref="C42:D42"/>
    <mergeCell ref="E42:F42"/>
    <mergeCell ref="C43:D43"/>
    <mergeCell ref="E43:F43"/>
    <mergeCell ref="G39:I39"/>
    <mergeCell ref="E40:F40"/>
    <mergeCell ref="B36:F36"/>
    <mergeCell ref="G36:I36"/>
    <mergeCell ref="B37:F37"/>
    <mergeCell ref="G37:J37"/>
    <mergeCell ref="B24:F24"/>
    <mergeCell ref="G24:H24"/>
    <mergeCell ref="B25:F25"/>
    <mergeCell ref="G25:H25"/>
    <mergeCell ref="B26:F26"/>
    <mergeCell ref="G26:H26"/>
    <mergeCell ref="B31:F31"/>
    <mergeCell ref="G31:J31"/>
    <mergeCell ref="B35:F35"/>
    <mergeCell ref="G35:J35"/>
    <mergeCell ref="B28:F28"/>
    <mergeCell ref="G28:J28"/>
    <mergeCell ref="B29:F29"/>
    <mergeCell ref="G29:J29"/>
    <mergeCell ref="B30:F30"/>
    <mergeCell ref="G30:I30"/>
    <mergeCell ref="B34:F34"/>
    <mergeCell ref="G34:J34"/>
    <mergeCell ref="B32:F32"/>
    <mergeCell ref="G32:J32"/>
    <mergeCell ref="A33:J33"/>
    <mergeCell ref="G23:H23"/>
    <mergeCell ref="A17:F17"/>
    <mergeCell ref="G17:H17"/>
    <mergeCell ref="A18:A20"/>
    <mergeCell ref="B18:F18"/>
    <mergeCell ref="G18:H18"/>
    <mergeCell ref="B19:F19"/>
    <mergeCell ref="G19:H19"/>
    <mergeCell ref="B20:F20"/>
    <mergeCell ref="G20:H20"/>
    <mergeCell ref="A24:A26"/>
    <mergeCell ref="A6:J6"/>
    <mergeCell ref="B13:H13"/>
    <mergeCell ref="I13:J13"/>
    <mergeCell ref="B10:F10"/>
    <mergeCell ref="B11:H11"/>
    <mergeCell ref="B12:H12"/>
    <mergeCell ref="G10:H10"/>
    <mergeCell ref="B14:H14"/>
    <mergeCell ref="I14:J14"/>
    <mergeCell ref="A21:A23"/>
    <mergeCell ref="B21:F21"/>
    <mergeCell ref="G21:H21"/>
    <mergeCell ref="B22:F22"/>
    <mergeCell ref="G22:H22"/>
    <mergeCell ref="B23:F23"/>
  </mergeCells>
  <hyperlinks>
    <hyperlink ref="G31" r:id="rId1" xr:uid="{00000000-0004-0000-0000-000000000000}"/>
    <hyperlink ref="G32" r:id="rId2" xr:uid="{00000000-0004-0000-0000-000001000000}"/>
    <hyperlink ref="G37" r:id="rId3" xr:uid="{00000000-0004-0000-0000-000002000000}"/>
  </hyperlinks>
  <pageMargins left="0.45" right="0.45" top="0.25" bottom="0.2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8"/>
  <sheetViews>
    <sheetView topLeftCell="A34" workbookViewId="0">
      <selection activeCell="M7" sqref="M7"/>
    </sheetView>
  </sheetViews>
  <sheetFormatPr defaultRowHeight="12.75"/>
  <cols>
    <col min="1" max="1" width="9.140625" style="74"/>
    <col min="2" max="2" width="21.140625" style="74" customWidth="1"/>
    <col min="3" max="3" width="4.7109375" style="74" customWidth="1"/>
    <col min="4" max="4" width="6.7109375" style="74" customWidth="1"/>
    <col min="5" max="16384" width="9.140625" style="74"/>
  </cols>
  <sheetData>
    <row r="1" spans="1:9">
      <c r="A1" s="138" t="s">
        <v>197</v>
      </c>
      <c r="B1" s="138"/>
      <c r="C1" s="138"/>
      <c r="D1" s="138"/>
      <c r="E1" s="138"/>
      <c r="F1" s="138"/>
      <c r="G1" s="138"/>
      <c r="H1" s="138"/>
      <c r="I1" s="138"/>
    </row>
    <row r="2" spans="1:9">
      <c r="A2" s="139"/>
      <c r="B2" s="139"/>
      <c r="C2" s="139" t="s">
        <v>37</v>
      </c>
      <c r="D2" s="139" t="s">
        <v>38</v>
      </c>
      <c r="E2" s="75"/>
      <c r="F2" s="139" t="s">
        <v>198</v>
      </c>
      <c r="G2" s="139"/>
      <c r="H2" s="139"/>
      <c r="I2" s="139"/>
    </row>
    <row r="3" spans="1:9">
      <c r="A3" s="139"/>
      <c r="B3" s="139"/>
      <c r="C3" s="139"/>
      <c r="D3" s="139"/>
      <c r="E3" s="75" t="s">
        <v>40</v>
      </c>
      <c r="F3" s="75" t="s">
        <v>60</v>
      </c>
      <c r="G3" s="75" t="s">
        <v>61</v>
      </c>
      <c r="H3" s="75" t="s">
        <v>42</v>
      </c>
      <c r="I3" s="75" t="s">
        <v>43</v>
      </c>
    </row>
    <row r="4" spans="1:9">
      <c r="A4" s="137"/>
      <c r="B4" s="137"/>
      <c r="C4" s="75" t="s">
        <v>45</v>
      </c>
      <c r="D4" s="75">
        <v>1</v>
      </c>
      <c r="E4" s="75">
        <v>2</v>
      </c>
      <c r="F4" s="75">
        <v>3</v>
      </c>
      <c r="G4" s="75">
        <v>4</v>
      </c>
      <c r="H4" s="75">
        <v>5</v>
      </c>
      <c r="I4" s="75">
        <v>6</v>
      </c>
    </row>
    <row r="5" spans="1:9" ht="12" customHeight="1">
      <c r="A5" s="140" t="s">
        <v>199</v>
      </c>
      <c r="B5" s="141"/>
      <c r="C5" s="142">
        <v>1</v>
      </c>
      <c r="D5" s="143">
        <f>D7+D8+D9+D10+D11+D12+D13+D14+D15+D21+D28+D35+D40+D32</f>
        <v>180</v>
      </c>
      <c r="E5" s="144">
        <v>89</v>
      </c>
      <c r="F5" s="144">
        <v>134</v>
      </c>
      <c r="G5" s="144">
        <v>100</v>
      </c>
      <c r="H5" s="144">
        <f t="shared" ref="H5:I5" si="0">H9+H10+H11+H15+H21+H28+H32+H35+H40</f>
        <v>11</v>
      </c>
      <c r="I5" s="144">
        <f t="shared" si="0"/>
        <v>1</v>
      </c>
    </row>
    <row r="6" spans="1:9" ht="12" customHeight="1">
      <c r="A6" s="145" t="s">
        <v>200</v>
      </c>
      <c r="B6" s="146"/>
      <c r="C6" s="142"/>
      <c r="D6" s="143"/>
      <c r="E6" s="144"/>
      <c r="F6" s="144"/>
      <c r="G6" s="144"/>
      <c r="H6" s="144"/>
      <c r="I6" s="144"/>
    </row>
    <row r="7" spans="1:9">
      <c r="A7" s="135"/>
      <c r="B7" s="76" t="s">
        <v>176</v>
      </c>
      <c r="C7" s="75">
        <v>2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</row>
    <row r="8" spans="1:9" ht="25.5">
      <c r="A8" s="135"/>
      <c r="B8" s="77" t="s">
        <v>201</v>
      </c>
      <c r="C8" s="75">
        <v>3</v>
      </c>
      <c r="D8" s="75">
        <v>1</v>
      </c>
      <c r="E8" s="75"/>
      <c r="F8" s="75"/>
      <c r="G8" s="75"/>
      <c r="H8" s="75"/>
      <c r="I8" s="75">
        <v>1</v>
      </c>
    </row>
    <row r="9" spans="1:9" ht="25.5">
      <c r="A9" s="135"/>
      <c r="B9" s="77" t="s">
        <v>202</v>
      </c>
      <c r="C9" s="75">
        <v>4</v>
      </c>
      <c r="D9" s="75">
        <f>F9+G9+H9+I9</f>
        <v>4</v>
      </c>
      <c r="E9" s="75">
        <v>2</v>
      </c>
      <c r="F9" s="75">
        <v>0</v>
      </c>
      <c r="G9" s="75">
        <v>2</v>
      </c>
      <c r="H9" s="75">
        <v>2</v>
      </c>
      <c r="I9" s="75">
        <v>0</v>
      </c>
    </row>
    <row r="10" spans="1:9">
      <c r="A10" s="135"/>
      <c r="B10" s="77" t="s">
        <v>203</v>
      </c>
      <c r="C10" s="75">
        <v>5</v>
      </c>
      <c r="D10" s="75">
        <f>F10+G10+H10+I10</f>
        <v>12</v>
      </c>
      <c r="E10" s="78">
        <v>1</v>
      </c>
      <c r="F10" s="75">
        <v>0</v>
      </c>
      <c r="G10" s="75">
        <v>8</v>
      </c>
      <c r="H10" s="75">
        <v>3</v>
      </c>
      <c r="I10" s="75">
        <v>1</v>
      </c>
    </row>
    <row r="11" spans="1:9">
      <c r="A11" s="135"/>
      <c r="B11" s="77" t="s">
        <v>204</v>
      </c>
      <c r="C11" s="75">
        <v>6</v>
      </c>
      <c r="D11" s="75">
        <f>F11+G11+H11+I11</f>
        <v>16</v>
      </c>
      <c r="E11" s="78">
        <v>5</v>
      </c>
      <c r="F11" s="75">
        <v>0</v>
      </c>
      <c r="G11" s="75">
        <v>11</v>
      </c>
      <c r="H11" s="75">
        <v>5</v>
      </c>
      <c r="I11" s="75">
        <v>0</v>
      </c>
    </row>
    <row r="12" spans="1:9">
      <c r="A12" s="135"/>
      <c r="B12" s="77" t="s">
        <v>205</v>
      </c>
      <c r="C12" s="75">
        <v>7</v>
      </c>
      <c r="D12" s="75">
        <f>F12+G12+H12+I12</f>
        <v>60</v>
      </c>
      <c r="E12" s="78">
        <v>18</v>
      </c>
      <c r="F12" s="75">
        <v>36</v>
      </c>
      <c r="G12" s="75">
        <v>24</v>
      </c>
      <c r="H12" s="75">
        <v>0</v>
      </c>
      <c r="I12" s="75">
        <v>0</v>
      </c>
    </row>
    <row r="13" spans="1:9">
      <c r="A13" s="135"/>
      <c r="B13" s="77" t="s">
        <v>206</v>
      </c>
      <c r="C13" s="75">
        <v>8</v>
      </c>
      <c r="D13" s="75">
        <f>F13+G13+H13+I13</f>
        <v>30</v>
      </c>
      <c r="E13" s="78">
        <v>0</v>
      </c>
      <c r="F13" s="75">
        <v>12</v>
      </c>
      <c r="G13" s="75">
        <v>18</v>
      </c>
      <c r="H13" s="75">
        <v>0</v>
      </c>
      <c r="I13" s="75">
        <v>0</v>
      </c>
    </row>
    <row r="14" spans="1:9">
      <c r="A14" s="136"/>
      <c r="B14" s="77" t="s">
        <v>207</v>
      </c>
      <c r="C14" s="75">
        <v>9</v>
      </c>
      <c r="D14" s="75">
        <v>0</v>
      </c>
      <c r="E14" s="78">
        <v>0</v>
      </c>
      <c r="F14" s="75">
        <v>0</v>
      </c>
      <c r="G14" s="75">
        <v>0</v>
      </c>
      <c r="H14" s="75">
        <v>0</v>
      </c>
      <c r="I14" s="75">
        <v>0</v>
      </c>
    </row>
    <row r="15" spans="1:9">
      <c r="A15" s="133" t="s">
        <v>208</v>
      </c>
      <c r="B15" s="133"/>
      <c r="C15" s="75">
        <v>10</v>
      </c>
      <c r="D15" s="79">
        <f>D16+D17+D18+D19+D20</f>
        <v>29</v>
      </c>
      <c r="E15" s="80"/>
      <c r="F15" s="80"/>
      <c r="G15" s="80">
        <v>0</v>
      </c>
      <c r="H15" s="80"/>
      <c r="I15" s="80"/>
    </row>
    <row r="16" spans="1:9">
      <c r="A16" s="134" t="s">
        <v>220</v>
      </c>
      <c r="B16" s="77" t="s">
        <v>209</v>
      </c>
      <c r="C16" s="75">
        <v>11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</row>
    <row r="17" spans="1:9">
      <c r="A17" s="135"/>
      <c r="B17" s="77" t="s">
        <v>179</v>
      </c>
      <c r="C17" s="75">
        <v>12</v>
      </c>
      <c r="D17" s="75">
        <v>2</v>
      </c>
      <c r="E17" s="75">
        <v>1</v>
      </c>
      <c r="F17" s="75">
        <v>0</v>
      </c>
      <c r="G17" s="75">
        <v>0</v>
      </c>
      <c r="H17" s="75">
        <v>2</v>
      </c>
      <c r="I17" s="75">
        <v>0</v>
      </c>
    </row>
    <row r="18" spans="1:9">
      <c r="A18" s="135"/>
      <c r="B18" s="77" t="s">
        <v>210</v>
      </c>
      <c r="C18" s="75">
        <v>13</v>
      </c>
      <c r="D18" s="75">
        <f>F18+G18+H18+I18</f>
        <v>16</v>
      </c>
      <c r="E18" s="78">
        <v>6</v>
      </c>
      <c r="F18" s="75">
        <v>2</v>
      </c>
      <c r="G18" s="75">
        <v>10</v>
      </c>
      <c r="H18" s="75">
        <v>4</v>
      </c>
      <c r="I18" s="75">
        <v>0</v>
      </c>
    </row>
    <row r="19" spans="1:9">
      <c r="A19" s="135"/>
      <c r="B19" s="77" t="s">
        <v>211</v>
      </c>
      <c r="C19" s="75">
        <v>14</v>
      </c>
      <c r="D19" s="75">
        <f>F19+G19+H19+I19</f>
        <v>11</v>
      </c>
      <c r="E19" s="78">
        <v>6</v>
      </c>
      <c r="F19" s="75">
        <v>0</v>
      </c>
      <c r="G19" s="75">
        <v>8</v>
      </c>
      <c r="H19" s="75">
        <v>3</v>
      </c>
      <c r="I19" s="75">
        <v>0</v>
      </c>
    </row>
    <row r="20" spans="1:9">
      <c r="A20" s="136"/>
      <c r="B20" s="77" t="s">
        <v>212</v>
      </c>
      <c r="C20" s="75">
        <v>15</v>
      </c>
      <c r="D20" s="75">
        <v>0</v>
      </c>
      <c r="E20" s="75">
        <v>3</v>
      </c>
      <c r="F20" s="75"/>
      <c r="G20" s="75">
        <v>3</v>
      </c>
      <c r="H20" s="75"/>
      <c r="I20" s="75"/>
    </row>
    <row r="21" spans="1:9">
      <c r="A21" s="133" t="s">
        <v>213</v>
      </c>
      <c r="B21" s="133"/>
      <c r="C21" s="75">
        <v>16</v>
      </c>
      <c r="D21" s="75">
        <f>D22+D23+D24+D25+D26+D27</f>
        <v>0</v>
      </c>
      <c r="E21" s="80"/>
      <c r="F21" s="80"/>
      <c r="G21" s="80">
        <v>2</v>
      </c>
      <c r="H21" s="80"/>
      <c r="I21" s="80"/>
    </row>
    <row r="22" spans="1:9">
      <c r="A22" s="134" t="s">
        <v>220</v>
      </c>
      <c r="B22" s="77" t="s">
        <v>214</v>
      </c>
      <c r="C22" s="75">
        <v>17</v>
      </c>
      <c r="D22" s="75">
        <v>0</v>
      </c>
      <c r="E22" s="75"/>
      <c r="F22" s="75"/>
      <c r="G22" s="75"/>
      <c r="H22" s="75"/>
      <c r="I22" s="75"/>
    </row>
    <row r="23" spans="1:9">
      <c r="A23" s="135"/>
      <c r="B23" s="77" t="s">
        <v>215</v>
      </c>
      <c r="C23" s="75">
        <v>18</v>
      </c>
      <c r="D23" s="75">
        <v>0</v>
      </c>
      <c r="E23" s="75"/>
      <c r="F23" s="75"/>
      <c r="G23" s="75"/>
      <c r="H23" s="75"/>
      <c r="I23" s="75"/>
    </row>
    <row r="24" spans="1:9">
      <c r="A24" s="135"/>
      <c r="B24" s="77" t="s">
        <v>216</v>
      </c>
      <c r="C24" s="75">
        <v>19</v>
      </c>
      <c r="D24" s="75">
        <v>0</v>
      </c>
      <c r="E24" s="75"/>
      <c r="F24" s="75"/>
      <c r="G24" s="75"/>
      <c r="H24" s="75"/>
      <c r="I24" s="75"/>
    </row>
    <row r="25" spans="1:9">
      <c r="A25" s="135"/>
      <c r="B25" s="77" t="s">
        <v>217</v>
      </c>
      <c r="C25" s="75">
        <v>20</v>
      </c>
      <c r="D25" s="75">
        <v>0</v>
      </c>
      <c r="E25" s="75"/>
      <c r="F25" s="75"/>
      <c r="G25" s="75"/>
      <c r="H25" s="75"/>
      <c r="I25" s="75"/>
    </row>
    <row r="26" spans="1:9">
      <c r="A26" s="135"/>
      <c r="B26" s="77" t="s">
        <v>218</v>
      </c>
      <c r="C26" s="75">
        <v>21</v>
      </c>
      <c r="D26" s="75">
        <v>0</v>
      </c>
      <c r="E26" s="75"/>
      <c r="F26" s="75"/>
      <c r="G26" s="75">
        <v>0</v>
      </c>
      <c r="H26" s="75"/>
      <c r="I26" s="75"/>
    </row>
    <row r="27" spans="1:9">
      <c r="A27" s="136"/>
      <c r="B27" s="77" t="s">
        <v>219</v>
      </c>
      <c r="C27" s="75">
        <v>22</v>
      </c>
      <c r="D27" s="75">
        <v>0</v>
      </c>
      <c r="E27" s="75"/>
      <c r="F27" s="75"/>
      <c r="G27" s="75">
        <v>0</v>
      </c>
      <c r="H27" s="75"/>
      <c r="I27" s="75"/>
    </row>
    <row r="28" spans="1:9">
      <c r="A28" s="133" t="s">
        <v>221</v>
      </c>
      <c r="B28" s="133"/>
      <c r="C28" s="75">
        <v>23</v>
      </c>
      <c r="D28" s="79">
        <f>D29+D30+D31</f>
        <v>4</v>
      </c>
      <c r="E28" s="80"/>
      <c r="F28" s="80"/>
      <c r="G28" s="80">
        <v>4</v>
      </c>
      <c r="H28" s="80"/>
      <c r="I28" s="80"/>
    </row>
    <row r="29" spans="1:9">
      <c r="A29" s="134" t="s">
        <v>220</v>
      </c>
      <c r="B29" s="77" t="s">
        <v>215</v>
      </c>
      <c r="C29" s="75">
        <v>24</v>
      </c>
      <c r="D29" s="75">
        <v>1</v>
      </c>
      <c r="E29" s="75"/>
      <c r="F29" s="75"/>
      <c r="G29" s="75">
        <v>1</v>
      </c>
      <c r="H29" s="75"/>
      <c r="I29" s="75"/>
    </row>
    <row r="30" spans="1:9">
      <c r="A30" s="135"/>
      <c r="B30" s="77" t="s">
        <v>217</v>
      </c>
      <c r="C30" s="75">
        <v>25</v>
      </c>
      <c r="D30" s="75">
        <v>1</v>
      </c>
      <c r="E30" s="75"/>
      <c r="F30" s="75"/>
      <c r="G30" s="75">
        <v>1</v>
      </c>
      <c r="H30" s="75"/>
      <c r="I30" s="75"/>
    </row>
    <row r="31" spans="1:9">
      <c r="A31" s="136"/>
      <c r="B31" s="77" t="s">
        <v>219</v>
      </c>
      <c r="C31" s="75">
        <v>26</v>
      </c>
      <c r="D31" s="75">
        <v>2</v>
      </c>
      <c r="E31" s="75"/>
      <c r="F31" s="75"/>
      <c r="G31" s="75">
        <v>2</v>
      </c>
      <c r="H31" s="75"/>
      <c r="I31" s="75"/>
    </row>
    <row r="32" spans="1:9">
      <c r="A32" s="133" t="s">
        <v>222</v>
      </c>
      <c r="B32" s="133"/>
      <c r="C32" s="75">
        <v>27</v>
      </c>
      <c r="D32" s="81">
        <f>D33+D34</f>
        <v>22</v>
      </c>
      <c r="E32" s="80"/>
      <c r="F32" s="80"/>
      <c r="G32" s="80">
        <v>18</v>
      </c>
      <c r="H32" s="80"/>
      <c r="I32" s="80"/>
    </row>
    <row r="33" spans="1:9">
      <c r="A33" s="134" t="s">
        <v>220</v>
      </c>
      <c r="B33" s="77" t="s">
        <v>217</v>
      </c>
      <c r="C33" s="75">
        <v>28</v>
      </c>
      <c r="D33" s="75">
        <v>12</v>
      </c>
      <c r="E33" s="75"/>
      <c r="F33" s="75"/>
      <c r="G33" s="75">
        <v>12</v>
      </c>
      <c r="H33" s="75"/>
      <c r="I33" s="75"/>
    </row>
    <row r="34" spans="1:9">
      <c r="A34" s="136"/>
      <c r="B34" s="77" t="s">
        <v>219</v>
      </c>
      <c r="C34" s="75">
        <v>29</v>
      </c>
      <c r="D34" s="75">
        <v>10</v>
      </c>
      <c r="E34" s="75"/>
      <c r="F34" s="75"/>
      <c r="G34" s="75">
        <v>10</v>
      </c>
      <c r="H34" s="75"/>
      <c r="I34" s="75"/>
    </row>
    <row r="35" spans="1:9">
      <c r="A35" s="133" t="s">
        <v>223</v>
      </c>
      <c r="B35" s="133"/>
      <c r="C35" s="75">
        <v>30</v>
      </c>
      <c r="D35" s="82">
        <f>D36+D37+D38+D39</f>
        <v>1</v>
      </c>
      <c r="E35" s="80">
        <v>1</v>
      </c>
      <c r="F35" s="80"/>
      <c r="G35" s="80"/>
      <c r="H35" s="80"/>
      <c r="I35" s="80"/>
    </row>
    <row r="36" spans="1:9">
      <c r="A36" s="134" t="s">
        <v>220</v>
      </c>
      <c r="B36" s="77" t="s">
        <v>224</v>
      </c>
      <c r="C36" s="75">
        <v>31</v>
      </c>
      <c r="D36" s="75"/>
      <c r="E36" s="75"/>
      <c r="F36" s="75"/>
      <c r="G36" s="75"/>
      <c r="H36" s="75"/>
      <c r="I36" s="75"/>
    </row>
    <row r="37" spans="1:9">
      <c r="A37" s="135"/>
      <c r="B37" s="77" t="s">
        <v>225</v>
      </c>
      <c r="C37" s="75">
        <v>32</v>
      </c>
      <c r="D37" s="75"/>
      <c r="E37" s="75"/>
      <c r="F37" s="75"/>
      <c r="G37" s="75"/>
      <c r="H37" s="75"/>
      <c r="I37" s="75"/>
    </row>
    <row r="38" spans="1:9">
      <c r="A38" s="135"/>
      <c r="B38" s="77" t="s">
        <v>226</v>
      </c>
      <c r="C38" s="75">
        <v>33</v>
      </c>
      <c r="D38" s="75"/>
      <c r="E38" s="75"/>
      <c r="F38" s="75"/>
      <c r="G38" s="75"/>
      <c r="H38" s="75"/>
      <c r="I38" s="75"/>
    </row>
    <row r="39" spans="1:9">
      <c r="A39" s="136"/>
      <c r="B39" s="77" t="s">
        <v>227</v>
      </c>
      <c r="C39" s="75">
        <v>34</v>
      </c>
      <c r="D39" s="75">
        <v>1</v>
      </c>
      <c r="E39" s="75">
        <v>1</v>
      </c>
      <c r="F39" s="75"/>
      <c r="G39" s="75">
        <v>1</v>
      </c>
      <c r="H39" s="75"/>
      <c r="I39" s="75"/>
    </row>
    <row r="40" spans="1:9">
      <c r="A40" s="133" t="s">
        <v>228</v>
      </c>
      <c r="B40" s="133"/>
      <c r="C40" s="75">
        <v>35</v>
      </c>
      <c r="D40" s="82">
        <f>D41+D42</f>
        <v>1</v>
      </c>
      <c r="E40" s="80"/>
      <c r="F40" s="80"/>
      <c r="G40" s="80"/>
      <c r="H40" s="80">
        <v>1</v>
      </c>
      <c r="I40" s="80"/>
    </row>
    <row r="41" spans="1:9">
      <c r="A41" s="134" t="s">
        <v>220</v>
      </c>
      <c r="B41" s="77" t="s">
        <v>229</v>
      </c>
      <c r="C41" s="75">
        <v>36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</row>
    <row r="42" spans="1:9">
      <c r="A42" s="136"/>
      <c r="B42" s="77" t="s">
        <v>230</v>
      </c>
      <c r="C42" s="75">
        <v>37</v>
      </c>
      <c r="D42" s="75">
        <v>1</v>
      </c>
      <c r="E42" s="75">
        <v>0</v>
      </c>
      <c r="F42" s="75">
        <v>0</v>
      </c>
      <c r="G42" s="75">
        <v>0</v>
      </c>
      <c r="H42" s="75">
        <v>1</v>
      </c>
      <c r="I42" s="75">
        <v>0</v>
      </c>
    </row>
    <row r="43" spans="1:9" ht="14.25" customHeight="1">
      <c r="A43" s="83"/>
      <c r="B43" s="147" t="s">
        <v>231</v>
      </c>
      <c r="C43" s="147"/>
      <c r="D43" s="147"/>
      <c r="E43" s="147"/>
      <c r="F43" s="147"/>
      <c r="G43" s="147"/>
      <c r="H43" s="147"/>
      <c r="I43" s="147"/>
    </row>
    <row r="44" spans="1:9" ht="14.25" customHeight="1">
      <c r="A44" s="83"/>
      <c r="B44" s="148" t="s">
        <v>232</v>
      </c>
      <c r="C44" s="148"/>
      <c r="D44" s="148"/>
      <c r="E44" s="148"/>
      <c r="F44" s="148"/>
      <c r="G44" s="148"/>
      <c r="H44" s="148"/>
      <c r="I44" s="148"/>
    </row>
    <row r="45" spans="1:9" ht="14.25" customHeight="1">
      <c r="A45" s="149" t="s">
        <v>233</v>
      </c>
      <c r="B45" s="149"/>
      <c r="C45" s="149"/>
      <c r="D45" s="149"/>
      <c r="E45" s="149"/>
      <c r="F45" s="149"/>
      <c r="G45" s="149"/>
      <c r="H45" s="149"/>
      <c r="I45" s="149"/>
    </row>
    <row r="46" spans="1:9" ht="17.25" customHeight="1">
      <c r="A46" s="139"/>
      <c r="B46" s="139"/>
      <c r="C46" s="139"/>
      <c r="D46" s="139"/>
      <c r="E46" s="75"/>
      <c r="F46" s="150" t="s">
        <v>234</v>
      </c>
      <c r="G46" s="151"/>
      <c r="H46" s="151"/>
      <c r="I46" s="142"/>
    </row>
    <row r="47" spans="1:9">
      <c r="A47" s="139"/>
      <c r="B47" s="139"/>
      <c r="C47" s="139"/>
      <c r="D47" s="139"/>
      <c r="E47" s="75" t="s">
        <v>40</v>
      </c>
      <c r="F47" s="75" t="s">
        <v>62</v>
      </c>
      <c r="G47" s="84" t="s">
        <v>63</v>
      </c>
      <c r="H47" s="84" t="s">
        <v>64</v>
      </c>
      <c r="I47" s="75" t="s">
        <v>65</v>
      </c>
    </row>
    <row r="48" spans="1:9">
      <c r="A48" s="139" t="s">
        <v>44</v>
      </c>
      <c r="B48" s="139"/>
      <c r="C48" s="75" t="s">
        <v>45</v>
      </c>
      <c r="D48" s="75">
        <v>1</v>
      </c>
      <c r="E48" s="75">
        <v>2</v>
      </c>
      <c r="F48" s="75">
        <v>3</v>
      </c>
      <c r="G48" s="75">
        <v>4</v>
      </c>
      <c r="H48" s="75">
        <v>5</v>
      </c>
      <c r="I48" s="75">
        <v>6</v>
      </c>
    </row>
    <row r="49" spans="1:9">
      <c r="A49" s="139" t="s">
        <v>188</v>
      </c>
      <c r="B49" s="139"/>
      <c r="C49" s="75">
        <v>1</v>
      </c>
      <c r="D49" s="48">
        <f>F49+G49+H49+I49</f>
        <v>789</v>
      </c>
      <c r="E49" s="73">
        <v>17</v>
      </c>
      <c r="F49" s="73">
        <v>2</v>
      </c>
      <c r="G49" s="73">
        <v>341</v>
      </c>
      <c r="H49" s="73">
        <v>282</v>
      </c>
      <c r="I49" s="73">
        <v>164</v>
      </c>
    </row>
    <row r="50" spans="1:9">
      <c r="A50" s="139" t="s">
        <v>220</v>
      </c>
      <c r="B50" s="77" t="s">
        <v>235</v>
      </c>
      <c r="C50" s="75">
        <v>2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</row>
    <row r="51" spans="1:9">
      <c r="A51" s="139"/>
      <c r="B51" s="77" t="s">
        <v>236</v>
      </c>
      <c r="C51" s="75">
        <v>3</v>
      </c>
      <c r="D51" s="75">
        <v>391</v>
      </c>
      <c r="E51" s="75">
        <v>9</v>
      </c>
      <c r="F51" s="75">
        <v>2</v>
      </c>
      <c r="G51" s="75">
        <v>165</v>
      </c>
      <c r="H51" s="75">
        <v>141</v>
      </c>
      <c r="I51" s="75">
        <v>82</v>
      </c>
    </row>
    <row r="52" spans="1:9">
      <c r="A52" s="139"/>
      <c r="B52" s="77" t="s">
        <v>237</v>
      </c>
      <c r="C52" s="75">
        <v>4</v>
      </c>
      <c r="D52" s="75">
        <v>398</v>
      </c>
      <c r="E52" s="75">
        <v>8</v>
      </c>
      <c r="F52" s="75">
        <v>0</v>
      </c>
      <c r="G52" s="75">
        <v>176</v>
      </c>
      <c r="H52" s="75">
        <v>141</v>
      </c>
      <c r="I52" s="75">
        <v>82</v>
      </c>
    </row>
    <row r="53" spans="1:9">
      <c r="A53" s="139"/>
      <c r="B53" s="77" t="s">
        <v>142</v>
      </c>
      <c r="C53" s="75">
        <v>5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</row>
    <row r="54" spans="1:9" ht="18.75" customHeight="1">
      <c r="A54" s="83"/>
      <c r="B54" s="147" t="s">
        <v>280</v>
      </c>
      <c r="C54" s="147"/>
      <c r="D54" s="147"/>
      <c r="E54" s="147"/>
      <c r="F54" s="147"/>
      <c r="G54" s="147"/>
      <c r="H54" s="147"/>
      <c r="I54" s="147"/>
    </row>
    <row r="56" spans="1:9">
      <c r="A56" s="152"/>
      <c r="B56" s="152"/>
      <c r="C56" s="152"/>
      <c r="D56" s="152"/>
      <c r="E56" s="152"/>
      <c r="F56" s="152"/>
      <c r="G56" s="152"/>
      <c r="H56" s="152"/>
      <c r="I56" s="152"/>
    </row>
    <row r="57" spans="1:9">
      <c r="A57" s="152"/>
      <c r="B57" s="152"/>
      <c r="C57" s="152"/>
      <c r="D57" s="152"/>
      <c r="F57" s="152"/>
      <c r="G57" s="152"/>
      <c r="H57" s="152"/>
      <c r="I57" s="152"/>
    </row>
    <row r="58" spans="1:9">
      <c r="A58" s="152"/>
      <c r="B58" s="152"/>
      <c r="C58" s="152"/>
      <c r="D58" s="152"/>
    </row>
    <row r="59" spans="1:9">
      <c r="A59" s="152"/>
      <c r="B59" s="152"/>
    </row>
    <row r="60" spans="1:9">
      <c r="C60" s="152"/>
      <c r="D60" s="152"/>
      <c r="E60" s="152"/>
      <c r="F60" s="152"/>
      <c r="G60" s="152"/>
      <c r="H60" s="152"/>
      <c r="I60" s="152"/>
    </row>
    <row r="61" spans="1:9">
      <c r="C61" s="152"/>
      <c r="D61" s="152"/>
      <c r="E61" s="152"/>
      <c r="F61" s="152"/>
      <c r="G61" s="152"/>
      <c r="H61" s="152"/>
      <c r="I61" s="152"/>
    </row>
    <row r="62" spans="1:9">
      <c r="A62" s="152"/>
    </row>
    <row r="63" spans="1:9">
      <c r="A63" s="152"/>
    </row>
    <row r="64" spans="1:9">
      <c r="A64" s="152"/>
    </row>
    <row r="65" spans="1:2">
      <c r="A65" s="152"/>
    </row>
    <row r="66" spans="1:2">
      <c r="A66" s="152"/>
    </row>
    <row r="67" spans="1:2">
      <c r="A67" s="152"/>
    </row>
    <row r="68" spans="1:2">
      <c r="A68" s="152"/>
    </row>
    <row r="69" spans="1:2">
      <c r="A69" s="152"/>
    </row>
    <row r="70" spans="1:2">
      <c r="A70" s="152"/>
      <c r="B70" s="152"/>
    </row>
    <row r="71" spans="1:2">
      <c r="A71" s="152"/>
    </row>
    <row r="72" spans="1:2">
      <c r="A72" s="152"/>
    </row>
    <row r="73" spans="1:2">
      <c r="A73" s="152"/>
    </row>
    <row r="74" spans="1:2">
      <c r="A74" s="152"/>
    </row>
    <row r="75" spans="1:2">
      <c r="A75" s="152"/>
    </row>
    <row r="76" spans="1:2">
      <c r="A76" s="152"/>
      <c r="B76" s="152"/>
    </row>
    <row r="77" spans="1:2">
      <c r="A77" s="152"/>
    </row>
    <row r="78" spans="1:2">
      <c r="A78" s="152"/>
    </row>
    <row r="79" spans="1:2">
      <c r="A79" s="152"/>
    </row>
    <row r="80" spans="1:2">
      <c r="A80" s="152"/>
    </row>
    <row r="81" spans="1:2">
      <c r="A81" s="152"/>
    </row>
    <row r="82" spans="1:2">
      <c r="A82" s="152"/>
    </row>
    <row r="83" spans="1:2">
      <c r="A83" s="152"/>
      <c r="B83" s="152"/>
    </row>
    <row r="84" spans="1:2">
      <c r="A84" s="152"/>
    </row>
    <row r="85" spans="1:2">
      <c r="A85" s="152"/>
    </row>
    <row r="86" spans="1:2">
      <c r="A86" s="152"/>
    </row>
    <row r="87" spans="1:2">
      <c r="A87" s="152"/>
      <c r="B87" s="152"/>
    </row>
    <row r="88" spans="1:2">
      <c r="A88" s="152"/>
    </row>
    <row r="89" spans="1:2">
      <c r="A89" s="152"/>
    </row>
    <row r="90" spans="1:2">
      <c r="A90" s="152"/>
      <c r="B90" s="152"/>
    </row>
    <row r="91" spans="1:2">
      <c r="A91" s="152"/>
    </row>
    <row r="92" spans="1:2">
      <c r="A92" s="152"/>
    </row>
    <row r="93" spans="1:2">
      <c r="A93" s="152"/>
    </row>
    <row r="94" spans="1:2">
      <c r="A94" s="152"/>
    </row>
    <row r="95" spans="1:2">
      <c r="A95" s="152"/>
      <c r="B95" s="152"/>
    </row>
    <row r="96" spans="1:2">
      <c r="A96" s="152"/>
    </row>
    <row r="97" spans="1:4">
      <c r="A97" s="152"/>
    </row>
    <row r="101" spans="1:4">
      <c r="A101" s="152"/>
      <c r="B101" s="152"/>
      <c r="C101" s="152"/>
      <c r="D101" s="152"/>
    </row>
    <row r="102" spans="1:4">
      <c r="A102" s="152"/>
      <c r="B102" s="152"/>
      <c r="C102" s="152"/>
      <c r="D102" s="152"/>
    </row>
    <row r="103" spans="1:4">
      <c r="A103" s="152"/>
      <c r="B103" s="152"/>
    </row>
    <row r="104" spans="1:4">
      <c r="A104" s="152"/>
      <c r="B104" s="152"/>
    </row>
    <row r="105" spans="1:4">
      <c r="A105" s="152"/>
    </row>
    <row r="106" spans="1:4">
      <c r="A106" s="152"/>
    </row>
    <row r="107" spans="1:4">
      <c r="A107" s="152"/>
    </row>
    <row r="108" spans="1:4">
      <c r="A108" s="152"/>
    </row>
  </sheetData>
  <mergeCells count="71">
    <mergeCell ref="A103:B103"/>
    <mergeCell ref="A104:B104"/>
    <mergeCell ref="A105:A108"/>
    <mergeCell ref="A91:A94"/>
    <mergeCell ref="A95:B95"/>
    <mergeCell ref="A96:A97"/>
    <mergeCell ref="A101:B102"/>
    <mergeCell ref="C101:C102"/>
    <mergeCell ref="D101:D102"/>
    <mergeCell ref="A77:A82"/>
    <mergeCell ref="A83:B83"/>
    <mergeCell ref="A84:A86"/>
    <mergeCell ref="A87:B87"/>
    <mergeCell ref="A88:A89"/>
    <mergeCell ref="A90:B90"/>
    <mergeCell ref="H60:H61"/>
    <mergeCell ref="I60:I61"/>
    <mergeCell ref="A62:A69"/>
    <mergeCell ref="A70:B70"/>
    <mergeCell ref="A71:A75"/>
    <mergeCell ref="F60:F61"/>
    <mergeCell ref="G60:G61"/>
    <mergeCell ref="A76:B76"/>
    <mergeCell ref="A59:B59"/>
    <mergeCell ref="C60:C61"/>
    <mergeCell ref="D60:D61"/>
    <mergeCell ref="E60:E61"/>
    <mergeCell ref="A49:B49"/>
    <mergeCell ref="A50:A53"/>
    <mergeCell ref="B54:I54"/>
    <mergeCell ref="A56:I56"/>
    <mergeCell ref="A57:B58"/>
    <mergeCell ref="C57:C58"/>
    <mergeCell ref="D57:D58"/>
    <mergeCell ref="F57:I57"/>
    <mergeCell ref="A29:A31"/>
    <mergeCell ref="A32:B32"/>
    <mergeCell ref="A48:B48"/>
    <mergeCell ref="A35:B35"/>
    <mergeCell ref="A36:A39"/>
    <mergeCell ref="A40:B40"/>
    <mergeCell ref="A41:A42"/>
    <mergeCell ref="B43:I43"/>
    <mergeCell ref="B44:I44"/>
    <mergeCell ref="A45:I45"/>
    <mergeCell ref="A46:B47"/>
    <mergeCell ref="C46:C47"/>
    <mergeCell ref="D46:D47"/>
    <mergeCell ref="F46:I46"/>
    <mergeCell ref="A33:A34"/>
    <mergeCell ref="A6:B6"/>
    <mergeCell ref="A7:A14"/>
    <mergeCell ref="A15:B15"/>
    <mergeCell ref="F5:F6"/>
    <mergeCell ref="G5:G6"/>
    <mergeCell ref="A21:B21"/>
    <mergeCell ref="A22:A27"/>
    <mergeCell ref="A28:B28"/>
    <mergeCell ref="A4:B4"/>
    <mergeCell ref="A1:I1"/>
    <mergeCell ref="A2:B3"/>
    <mergeCell ref="C2:C3"/>
    <mergeCell ref="D2:D3"/>
    <mergeCell ref="F2:I2"/>
    <mergeCell ref="A16:A20"/>
    <mergeCell ref="A5:B5"/>
    <mergeCell ref="C5:C6"/>
    <mergeCell ref="D5:D6"/>
    <mergeCell ref="E5:E6"/>
    <mergeCell ref="H5:H6"/>
    <mergeCell ref="I5:I6"/>
  </mergeCells>
  <pageMargins left="0.45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topLeftCell="A34" workbookViewId="0">
      <selection activeCell="N45" sqref="N45"/>
    </sheetView>
  </sheetViews>
  <sheetFormatPr defaultRowHeight="12" customHeight="1"/>
  <cols>
    <col min="1" max="1" width="9.140625" style="66"/>
    <col min="2" max="2" width="23.28515625" style="66" customWidth="1"/>
    <col min="3" max="3" width="5" style="66" customWidth="1"/>
    <col min="4" max="4" width="8.42578125" style="66" customWidth="1"/>
    <col min="5" max="9" width="7.28515625" style="66" customWidth="1"/>
    <col min="10" max="16384" width="9.140625" style="66"/>
  </cols>
  <sheetData>
    <row r="1" spans="1:14" ht="12" customHeight="1">
      <c r="A1" s="157" t="s">
        <v>238</v>
      </c>
      <c r="B1" s="157"/>
      <c r="C1" s="157"/>
      <c r="D1" s="157"/>
      <c r="E1" s="157"/>
      <c r="F1" s="157"/>
      <c r="G1" s="157"/>
      <c r="H1" s="157"/>
      <c r="I1" s="157"/>
    </row>
    <row r="2" spans="1:14" ht="12" customHeight="1">
      <c r="A2" s="158"/>
      <c r="B2" s="159"/>
      <c r="C2" s="162" t="s">
        <v>37</v>
      </c>
      <c r="D2" s="162" t="s">
        <v>122</v>
      </c>
      <c r="E2" s="48"/>
      <c r="F2" s="162" t="s">
        <v>198</v>
      </c>
      <c r="G2" s="162"/>
      <c r="H2" s="162"/>
      <c r="I2" s="162"/>
    </row>
    <row r="3" spans="1:14" ht="12" customHeight="1">
      <c r="A3" s="160"/>
      <c r="B3" s="161"/>
      <c r="C3" s="162"/>
      <c r="D3" s="162"/>
      <c r="E3" s="48" t="s">
        <v>239</v>
      </c>
      <c r="F3" s="48" t="s">
        <v>60</v>
      </c>
      <c r="G3" s="48" t="s">
        <v>61</v>
      </c>
      <c r="H3" s="48" t="s">
        <v>42</v>
      </c>
      <c r="I3" s="48" t="s">
        <v>43</v>
      </c>
    </row>
    <row r="4" spans="1:14" ht="12" customHeight="1">
      <c r="A4" s="163"/>
      <c r="B4" s="164"/>
      <c r="C4" s="48" t="s">
        <v>45</v>
      </c>
      <c r="D4" s="48">
        <v>1</v>
      </c>
      <c r="E4" s="48">
        <v>2</v>
      </c>
      <c r="F4" s="48">
        <v>3</v>
      </c>
      <c r="G4" s="48">
        <v>4</v>
      </c>
      <c r="H4" s="48">
        <v>5</v>
      </c>
      <c r="I4" s="48">
        <v>6</v>
      </c>
    </row>
    <row r="5" spans="1:14" ht="12" customHeight="1">
      <c r="A5" s="153" t="s">
        <v>240</v>
      </c>
      <c r="B5" s="153"/>
      <c r="C5" s="85">
        <v>1</v>
      </c>
      <c r="D5" s="85">
        <f>SUM(D6:D60)</f>
        <v>14147</v>
      </c>
      <c r="E5" s="85">
        <f>SUM(E6:E60)</f>
        <v>0</v>
      </c>
      <c r="F5" s="86">
        <f>SUM(F6:F60)</f>
        <v>6800</v>
      </c>
      <c r="G5" s="86">
        <f t="shared" ref="G5:H5" si="0">SUM(G6:G60)</f>
        <v>4865</v>
      </c>
      <c r="H5" s="86">
        <f t="shared" si="0"/>
        <v>2482</v>
      </c>
      <c r="I5" s="87">
        <v>0</v>
      </c>
      <c r="L5" s="69"/>
      <c r="M5" s="69"/>
      <c r="N5" s="69"/>
    </row>
    <row r="6" spans="1:14" ht="12" customHeight="1">
      <c r="A6" s="154" t="s">
        <v>280</v>
      </c>
      <c r="B6" s="48" t="s">
        <v>241</v>
      </c>
      <c r="C6" s="48">
        <v>2</v>
      </c>
      <c r="D6" s="48">
        <f>F6+G6+H6+I6</f>
        <v>701</v>
      </c>
      <c r="E6" s="48"/>
      <c r="F6" s="48">
        <v>321</v>
      </c>
      <c r="G6" s="48">
        <v>260</v>
      </c>
      <c r="H6" s="48">
        <v>120</v>
      </c>
      <c r="I6" s="87">
        <v>0</v>
      </c>
    </row>
    <row r="7" spans="1:14" ht="12" customHeight="1">
      <c r="A7" s="155"/>
      <c r="B7" s="48" t="s">
        <v>242</v>
      </c>
      <c r="C7" s="48">
        <v>3</v>
      </c>
      <c r="D7" s="48">
        <f t="shared" ref="D7:D60" si="1">F7+G7+H7+I7</f>
        <v>525</v>
      </c>
      <c r="E7" s="48"/>
      <c r="F7" s="48">
        <v>330</v>
      </c>
      <c r="G7" s="48">
        <v>120</v>
      </c>
      <c r="H7" s="48">
        <v>75</v>
      </c>
      <c r="I7" s="87">
        <v>0</v>
      </c>
    </row>
    <row r="8" spans="1:14" ht="12" customHeight="1">
      <c r="A8" s="155"/>
      <c r="B8" s="48" t="s">
        <v>243</v>
      </c>
      <c r="C8" s="48">
        <v>4</v>
      </c>
      <c r="D8" s="48">
        <f t="shared" si="1"/>
        <v>459</v>
      </c>
      <c r="E8" s="48"/>
      <c r="F8" s="48">
        <v>321</v>
      </c>
      <c r="G8" s="48">
        <v>113</v>
      </c>
      <c r="H8" s="48">
        <v>25</v>
      </c>
      <c r="I8" s="87">
        <v>0</v>
      </c>
    </row>
    <row r="9" spans="1:14" ht="12" customHeight="1">
      <c r="A9" s="155"/>
      <c r="B9" s="48" t="s">
        <v>244</v>
      </c>
      <c r="C9" s="48">
        <v>5</v>
      </c>
      <c r="D9" s="48">
        <f t="shared" si="1"/>
        <v>452</v>
      </c>
      <c r="E9" s="48"/>
      <c r="F9" s="48">
        <v>324</v>
      </c>
      <c r="G9" s="48">
        <v>113</v>
      </c>
      <c r="H9" s="48">
        <v>15</v>
      </c>
      <c r="I9" s="87">
        <v>0</v>
      </c>
    </row>
    <row r="10" spans="1:14" ht="12" customHeight="1">
      <c r="A10" s="155"/>
      <c r="B10" s="48" t="s">
        <v>245</v>
      </c>
      <c r="C10" s="48">
        <v>6</v>
      </c>
      <c r="D10" s="48">
        <f t="shared" si="1"/>
        <v>0</v>
      </c>
      <c r="E10" s="48"/>
      <c r="F10" s="48">
        <v>0</v>
      </c>
      <c r="G10" s="48">
        <v>0</v>
      </c>
      <c r="H10" s="48">
        <v>0</v>
      </c>
      <c r="I10" s="87">
        <v>0</v>
      </c>
    </row>
    <row r="11" spans="1:14" ht="12" customHeight="1">
      <c r="A11" s="155"/>
      <c r="B11" s="48" t="s">
        <v>246</v>
      </c>
      <c r="C11" s="48">
        <v>7</v>
      </c>
      <c r="D11" s="48">
        <f t="shared" si="1"/>
        <v>0</v>
      </c>
      <c r="E11" s="48"/>
      <c r="F11" s="48">
        <v>0</v>
      </c>
      <c r="G11" s="48">
        <v>0</v>
      </c>
      <c r="H11" s="48">
        <v>0</v>
      </c>
      <c r="I11" s="87">
        <v>0</v>
      </c>
    </row>
    <row r="12" spans="1:14" ht="12" customHeight="1">
      <c r="A12" s="155"/>
      <c r="B12" s="48" t="s">
        <v>247</v>
      </c>
      <c r="C12" s="48">
        <v>8</v>
      </c>
      <c r="D12" s="48">
        <f t="shared" si="1"/>
        <v>0</v>
      </c>
      <c r="E12" s="48"/>
      <c r="F12" s="48">
        <v>0</v>
      </c>
      <c r="G12" s="48">
        <v>0</v>
      </c>
      <c r="H12" s="48">
        <v>0</v>
      </c>
      <c r="I12" s="87">
        <v>0</v>
      </c>
    </row>
    <row r="13" spans="1:14" ht="12" customHeight="1">
      <c r="A13" s="155"/>
      <c r="B13" s="48" t="s">
        <v>248</v>
      </c>
      <c r="C13" s="48">
        <v>9</v>
      </c>
      <c r="D13" s="48">
        <f t="shared" si="1"/>
        <v>90</v>
      </c>
      <c r="E13" s="48"/>
      <c r="F13" s="48">
        <v>45</v>
      </c>
      <c r="G13" s="48">
        <v>35</v>
      </c>
      <c r="H13" s="48">
        <v>10</v>
      </c>
      <c r="I13" s="87">
        <v>0</v>
      </c>
    </row>
    <row r="14" spans="1:14" ht="12" customHeight="1">
      <c r="A14" s="155"/>
      <c r="B14" s="48" t="s">
        <v>249</v>
      </c>
      <c r="C14" s="48">
        <v>10</v>
      </c>
      <c r="D14" s="48">
        <f t="shared" si="1"/>
        <v>0</v>
      </c>
      <c r="E14" s="48"/>
      <c r="F14" s="48">
        <v>0</v>
      </c>
      <c r="G14" s="48">
        <v>0</v>
      </c>
      <c r="H14" s="48">
        <v>0</v>
      </c>
      <c r="I14" s="87">
        <v>0</v>
      </c>
    </row>
    <row r="15" spans="1:14" ht="12" customHeight="1">
      <c r="A15" s="155"/>
      <c r="B15" s="48" t="s">
        <v>250</v>
      </c>
      <c r="C15" s="48">
        <v>11</v>
      </c>
      <c r="D15" s="48">
        <f t="shared" si="1"/>
        <v>0</v>
      </c>
      <c r="E15" s="48"/>
      <c r="F15" s="48">
        <v>0</v>
      </c>
      <c r="G15" s="48">
        <v>0</v>
      </c>
      <c r="H15" s="48">
        <v>0</v>
      </c>
      <c r="I15" s="87">
        <v>0</v>
      </c>
    </row>
    <row r="16" spans="1:14" ht="12" customHeight="1">
      <c r="A16" s="155"/>
      <c r="B16" s="48" t="s">
        <v>251</v>
      </c>
      <c r="C16" s="48">
        <v>12</v>
      </c>
      <c r="D16" s="48">
        <f t="shared" si="1"/>
        <v>0</v>
      </c>
      <c r="E16" s="48"/>
      <c r="F16" s="48">
        <v>0</v>
      </c>
      <c r="G16" s="48">
        <v>0</v>
      </c>
      <c r="H16" s="48">
        <v>0</v>
      </c>
      <c r="I16" s="87">
        <v>0</v>
      </c>
    </row>
    <row r="17" spans="1:9" ht="12" customHeight="1">
      <c r="A17" s="155"/>
      <c r="B17" s="48" t="s">
        <v>252</v>
      </c>
      <c r="C17" s="48">
        <v>13</v>
      </c>
      <c r="D17" s="48">
        <f t="shared" si="1"/>
        <v>225</v>
      </c>
      <c r="E17" s="48"/>
      <c r="F17" s="48">
        <v>50</v>
      </c>
      <c r="G17" s="48">
        <v>120</v>
      </c>
      <c r="H17" s="48">
        <v>55</v>
      </c>
      <c r="I17" s="87">
        <v>0</v>
      </c>
    </row>
    <row r="18" spans="1:9" ht="12" customHeight="1">
      <c r="A18" s="155"/>
      <c r="B18" s="48" t="s">
        <v>253</v>
      </c>
      <c r="C18" s="48">
        <v>14</v>
      </c>
      <c r="D18" s="48">
        <f t="shared" si="1"/>
        <v>0</v>
      </c>
      <c r="E18" s="48"/>
      <c r="F18" s="48">
        <v>0</v>
      </c>
      <c r="G18" s="48">
        <v>0</v>
      </c>
      <c r="H18" s="48">
        <v>0</v>
      </c>
      <c r="I18" s="87">
        <v>0</v>
      </c>
    </row>
    <row r="19" spans="1:9" ht="12" customHeight="1">
      <c r="A19" s="155"/>
      <c r="B19" s="48" t="s">
        <v>254</v>
      </c>
      <c r="C19" s="48">
        <v>15</v>
      </c>
      <c r="D19" s="48">
        <f t="shared" si="1"/>
        <v>0</v>
      </c>
      <c r="E19" s="48"/>
      <c r="F19" s="48">
        <v>0</v>
      </c>
      <c r="G19" s="48">
        <v>0</v>
      </c>
      <c r="H19" s="48">
        <v>0</v>
      </c>
      <c r="I19" s="87">
        <v>0</v>
      </c>
    </row>
    <row r="20" spans="1:9" ht="12" customHeight="1">
      <c r="A20" s="155"/>
      <c r="B20" s="48" t="s">
        <v>255</v>
      </c>
      <c r="C20" s="48">
        <v>16</v>
      </c>
      <c r="D20" s="48">
        <f t="shared" si="1"/>
        <v>0</v>
      </c>
      <c r="E20" s="48"/>
      <c r="F20" s="48">
        <v>0</v>
      </c>
      <c r="G20" s="48">
        <v>0</v>
      </c>
      <c r="H20" s="48">
        <v>0</v>
      </c>
      <c r="I20" s="87">
        <v>0</v>
      </c>
    </row>
    <row r="21" spans="1:9" ht="12" customHeight="1">
      <c r="A21" s="155"/>
      <c r="B21" s="48" t="s">
        <v>256</v>
      </c>
      <c r="C21" s="48">
        <v>17</v>
      </c>
      <c r="D21" s="48">
        <f t="shared" si="1"/>
        <v>1543</v>
      </c>
      <c r="E21" s="48"/>
      <c r="F21" s="48">
        <v>760</v>
      </c>
      <c r="G21" s="48">
        <v>527</v>
      </c>
      <c r="H21" s="48">
        <v>256</v>
      </c>
      <c r="I21" s="87">
        <v>0</v>
      </c>
    </row>
    <row r="22" spans="1:9" ht="12" customHeight="1">
      <c r="A22" s="155"/>
      <c r="B22" s="48" t="s">
        <v>257</v>
      </c>
      <c r="C22" s="48">
        <v>18</v>
      </c>
      <c r="D22" s="48">
        <f t="shared" si="1"/>
        <v>108</v>
      </c>
      <c r="E22" s="48"/>
      <c r="F22" s="48">
        <v>52</v>
      </c>
      <c r="G22" s="48">
        <v>36</v>
      </c>
      <c r="H22" s="48">
        <v>20</v>
      </c>
      <c r="I22" s="87">
        <v>0</v>
      </c>
    </row>
    <row r="23" spans="1:9" ht="12" customHeight="1">
      <c r="A23" s="155"/>
      <c r="B23" s="48" t="s">
        <v>258</v>
      </c>
      <c r="C23" s="48">
        <v>19</v>
      </c>
      <c r="D23" s="48">
        <f t="shared" si="1"/>
        <v>0</v>
      </c>
      <c r="E23" s="48"/>
      <c r="F23" s="48">
        <v>0</v>
      </c>
      <c r="G23" s="48">
        <v>0</v>
      </c>
      <c r="H23" s="48">
        <v>0</v>
      </c>
      <c r="I23" s="87">
        <v>0</v>
      </c>
    </row>
    <row r="24" spans="1:9" ht="12" customHeight="1">
      <c r="A24" s="155"/>
      <c r="B24" s="48" t="s">
        <v>259</v>
      </c>
      <c r="C24" s="48">
        <v>20</v>
      </c>
      <c r="D24" s="48">
        <f t="shared" si="1"/>
        <v>1531</v>
      </c>
      <c r="E24" s="48"/>
      <c r="F24" s="48">
        <v>601</v>
      </c>
      <c r="G24" s="48">
        <v>445</v>
      </c>
      <c r="H24" s="48">
        <v>485</v>
      </c>
      <c r="I24" s="87">
        <v>0</v>
      </c>
    </row>
    <row r="25" spans="1:9" ht="12" customHeight="1">
      <c r="A25" s="155"/>
      <c r="B25" s="48" t="s">
        <v>260</v>
      </c>
      <c r="C25" s="48">
        <v>21</v>
      </c>
      <c r="D25" s="48">
        <f t="shared" si="1"/>
        <v>0</v>
      </c>
      <c r="E25" s="48"/>
      <c r="F25" s="48">
        <v>0</v>
      </c>
      <c r="G25" s="48">
        <v>0</v>
      </c>
      <c r="H25" s="48">
        <v>0</v>
      </c>
      <c r="I25" s="87">
        <v>0</v>
      </c>
    </row>
    <row r="26" spans="1:9" ht="12" customHeight="1">
      <c r="A26" s="155"/>
      <c r="B26" s="48" t="s">
        <v>261</v>
      </c>
      <c r="C26" s="48">
        <v>22</v>
      </c>
      <c r="D26" s="48">
        <f>F26+G26+H26+I26</f>
        <v>433</v>
      </c>
      <c r="E26" s="48"/>
      <c r="F26" s="48">
        <v>165</v>
      </c>
      <c r="G26" s="48">
        <v>148</v>
      </c>
      <c r="H26" s="48">
        <v>120</v>
      </c>
      <c r="I26" s="87">
        <v>0</v>
      </c>
    </row>
    <row r="27" spans="1:9" ht="12" customHeight="1">
      <c r="A27" s="155"/>
      <c r="B27" s="48" t="s">
        <v>262</v>
      </c>
      <c r="C27" s="48">
        <v>23</v>
      </c>
      <c r="D27" s="48">
        <f t="shared" si="1"/>
        <v>0</v>
      </c>
      <c r="E27" s="48"/>
      <c r="F27" s="48">
        <v>0</v>
      </c>
      <c r="G27" s="48">
        <v>0</v>
      </c>
      <c r="H27" s="48">
        <v>0</v>
      </c>
      <c r="I27" s="87">
        <v>0</v>
      </c>
    </row>
    <row r="28" spans="1:9" ht="12" customHeight="1">
      <c r="A28" s="155"/>
      <c r="B28" s="48" t="s">
        <v>263</v>
      </c>
      <c r="C28" s="48">
        <v>24</v>
      </c>
      <c r="D28" s="48">
        <f t="shared" si="1"/>
        <v>0</v>
      </c>
      <c r="E28" s="48"/>
      <c r="F28" s="48">
        <v>0</v>
      </c>
      <c r="G28" s="48">
        <v>0</v>
      </c>
      <c r="H28" s="48">
        <v>0</v>
      </c>
      <c r="I28" s="87">
        <v>0</v>
      </c>
    </row>
    <row r="29" spans="1:9" ht="12" customHeight="1">
      <c r="A29" s="155"/>
      <c r="B29" s="48" t="s">
        <v>264</v>
      </c>
      <c r="C29" s="48">
        <v>25</v>
      </c>
      <c r="D29" s="48">
        <f t="shared" si="1"/>
        <v>199</v>
      </c>
      <c r="E29" s="48">
        <v>0</v>
      </c>
      <c r="F29" s="48">
        <v>0</v>
      </c>
      <c r="G29" s="48">
        <v>120</v>
      </c>
      <c r="H29" s="48">
        <v>79</v>
      </c>
      <c r="I29" s="87">
        <v>0</v>
      </c>
    </row>
    <row r="30" spans="1:9" ht="12" customHeight="1">
      <c r="A30" s="155"/>
      <c r="B30" s="48" t="s">
        <v>265</v>
      </c>
      <c r="C30" s="48">
        <v>26</v>
      </c>
      <c r="D30" s="48">
        <f t="shared" si="1"/>
        <v>0</v>
      </c>
      <c r="E30" s="48"/>
      <c r="F30" s="48">
        <v>0</v>
      </c>
      <c r="G30" s="48">
        <v>0</v>
      </c>
      <c r="H30" s="48">
        <v>0</v>
      </c>
      <c r="I30" s="87">
        <v>0</v>
      </c>
    </row>
    <row r="31" spans="1:9" ht="12" customHeight="1">
      <c r="A31" s="155"/>
      <c r="B31" s="48" t="s">
        <v>266</v>
      </c>
      <c r="C31" s="48">
        <v>27</v>
      </c>
      <c r="D31" s="48">
        <f t="shared" si="1"/>
        <v>0</v>
      </c>
      <c r="E31" s="48"/>
      <c r="F31" s="48">
        <v>0</v>
      </c>
      <c r="G31" s="48">
        <v>0</v>
      </c>
      <c r="H31" s="48">
        <v>0</v>
      </c>
      <c r="I31" s="87">
        <v>0</v>
      </c>
    </row>
    <row r="32" spans="1:9" ht="12" customHeight="1">
      <c r="A32" s="155"/>
      <c r="B32" s="48" t="s">
        <v>267</v>
      </c>
      <c r="C32" s="48">
        <v>28</v>
      </c>
      <c r="D32" s="48">
        <f t="shared" si="1"/>
        <v>378</v>
      </c>
      <c r="E32" s="48"/>
      <c r="F32" s="48">
        <v>0</v>
      </c>
      <c r="G32" s="48">
        <v>135</v>
      </c>
      <c r="H32" s="48">
        <v>243</v>
      </c>
      <c r="I32" s="87">
        <v>0</v>
      </c>
    </row>
    <row r="33" spans="1:9" ht="12" customHeight="1">
      <c r="A33" s="155"/>
      <c r="B33" s="48" t="s">
        <v>268</v>
      </c>
      <c r="C33" s="48">
        <v>29</v>
      </c>
      <c r="D33" s="48">
        <f t="shared" si="1"/>
        <v>0</v>
      </c>
      <c r="E33" s="48"/>
      <c r="F33" s="48">
        <v>0</v>
      </c>
      <c r="G33" s="48">
        <v>0</v>
      </c>
      <c r="H33" s="48">
        <v>0</v>
      </c>
      <c r="I33" s="87">
        <v>0</v>
      </c>
    </row>
    <row r="34" spans="1:9" ht="12" customHeight="1">
      <c r="A34" s="155"/>
      <c r="B34" s="48" t="s">
        <v>269</v>
      </c>
      <c r="C34" s="48">
        <v>30</v>
      </c>
      <c r="D34" s="48">
        <f t="shared" si="1"/>
        <v>70</v>
      </c>
      <c r="E34" s="48"/>
      <c r="F34" s="48">
        <v>56</v>
      </c>
      <c r="G34" s="48">
        <v>14</v>
      </c>
      <c r="H34" s="48">
        <v>0</v>
      </c>
      <c r="I34" s="87">
        <v>0</v>
      </c>
    </row>
    <row r="35" spans="1:9" ht="12" customHeight="1">
      <c r="A35" s="155"/>
      <c r="B35" s="48" t="s">
        <v>270</v>
      </c>
      <c r="C35" s="48">
        <v>31</v>
      </c>
      <c r="D35" s="48">
        <f t="shared" si="1"/>
        <v>0</v>
      </c>
      <c r="E35" s="48"/>
      <c r="F35" s="48">
        <v>0</v>
      </c>
      <c r="G35" s="48">
        <v>0</v>
      </c>
      <c r="H35" s="48">
        <v>0</v>
      </c>
      <c r="I35" s="87">
        <v>0</v>
      </c>
    </row>
    <row r="36" spans="1:9" ht="12" customHeight="1">
      <c r="A36" s="155"/>
      <c r="B36" s="48" t="s">
        <v>271</v>
      </c>
      <c r="C36" s="48">
        <v>32</v>
      </c>
      <c r="D36" s="48">
        <f t="shared" si="1"/>
        <v>781</v>
      </c>
      <c r="E36" s="48"/>
      <c r="F36" s="48">
        <v>453</v>
      </c>
      <c r="G36" s="48">
        <v>253</v>
      </c>
      <c r="H36" s="48">
        <v>75</v>
      </c>
      <c r="I36" s="87">
        <v>0</v>
      </c>
    </row>
    <row r="37" spans="1:9" ht="12" customHeight="1">
      <c r="A37" s="155"/>
      <c r="B37" s="48" t="s">
        <v>272</v>
      </c>
      <c r="C37" s="48">
        <v>33</v>
      </c>
      <c r="D37" s="48">
        <f t="shared" si="1"/>
        <v>294</v>
      </c>
      <c r="E37" s="48"/>
      <c r="F37" s="48">
        <v>0</v>
      </c>
      <c r="G37" s="48">
        <v>158</v>
      </c>
      <c r="H37" s="48">
        <v>136</v>
      </c>
      <c r="I37" s="87">
        <v>0</v>
      </c>
    </row>
    <row r="38" spans="1:9" ht="12" customHeight="1">
      <c r="A38" s="155"/>
      <c r="B38" s="48" t="s">
        <v>273</v>
      </c>
      <c r="C38" s="48">
        <v>34</v>
      </c>
      <c r="D38" s="48">
        <f t="shared" si="1"/>
        <v>217</v>
      </c>
      <c r="E38" s="88"/>
      <c r="F38" s="88">
        <v>132</v>
      </c>
      <c r="G38" s="88">
        <v>85</v>
      </c>
      <c r="H38" s="88">
        <v>0</v>
      </c>
      <c r="I38" s="87">
        <v>0</v>
      </c>
    </row>
    <row r="39" spans="1:9" ht="12" customHeight="1">
      <c r="A39" s="155"/>
      <c r="B39" s="48" t="s">
        <v>274</v>
      </c>
      <c r="C39" s="48">
        <v>35</v>
      </c>
      <c r="D39" s="48">
        <f t="shared" si="1"/>
        <v>0</v>
      </c>
      <c r="E39" s="88"/>
      <c r="F39" s="88">
        <v>0</v>
      </c>
      <c r="G39" s="88">
        <v>0</v>
      </c>
      <c r="H39" s="88">
        <v>0</v>
      </c>
      <c r="I39" s="87">
        <v>0</v>
      </c>
    </row>
    <row r="40" spans="1:9" ht="12" customHeight="1">
      <c r="A40" s="155"/>
      <c r="B40" s="48" t="s">
        <v>275</v>
      </c>
      <c r="C40" s="48">
        <v>36</v>
      </c>
      <c r="D40" s="48">
        <f t="shared" si="1"/>
        <v>1036</v>
      </c>
      <c r="E40" s="88"/>
      <c r="F40" s="88">
        <v>367</v>
      </c>
      <c r="G40" s="88">
        <v>485</v>
      </c>
      <c r="H40" s="88">
        <v>184</v>
      </c>
      <c r="I40" s="87">
        <v>0</v>
      </c>
    </row>
    <row r="41" spans="1:9" ht="12" customHeight="1">
      <c r="A41" s="155"/>
      <c r="B41" s="48" t="s">
        <v>276</v>
      </c>
      <c r="C41" s="48">
        <v>37</v>
      </c>
      <c r="D41" s="48">
        <f>F41+G41+H41+I41</f>
        <v>84</v>
      </c>
      <c r="E41" s="48"/>
      <c r="F41" s="48">
        <v>56</v>
      </c>
      <c r="G41" s="48">
        <v>28</v>
      </c>
      <c r="H41" s="48">
        <v>0</v>
      </c>
      <c r="I41" s="87">
        <v>0</v>
      </c>
    </row>
    <row r="42" spans="1:9" ht="12" customHeight="1">
      <c r="A42" s="155"/>
      <c r="B42" s="48" t="s">
        <v>277</v>
      </c>
      <c r="C42" s="48">
        <v>38</v>
      </c>
      <c r="D42" s="48">
        <f t="shared" si="1"/>
        <v>0</v>
      </c>
      <c r="E42" s="48"/>
      <c r="F42" s="48">
        <v>0</v>
      </c>
      <c r="G42" s="48">
        <v>0</v>
      </c>
      <c r="H42" s="48">
        <v>0</v>
      </c>
      <c r="I42" s="87">
        <v>0</v>
      </c>
    </row>
    <row r="43" spans="1:9" ht="12" customHeight="1">
      <c r="A43" s="155"/>
      <c r="B43" s="48" t="s">
        <v>278</v>
      </c>
      <c r="C43" s="48">
        <v>39</v>
      </c>
      <c r="D43" s="48">
        <f t="shared" si="1"/>
        <v>245</v>
      </c>
      <c r="E43" s="48"/>
      <c r="F43" s="48">
        <v>120</v>
      </c>
      <c r="G43" s="48">
        <v>89</v>
      </c>
      <c r="H43" s="48">
        <v>36</v>
      </c>
      <c r="I43" s="87">
        <v>0</v>
      </c>
    </row>
    <row r="44" spans="1:9" ht="12" customHeight="1">
      <c r="A44" s="155"/>
      <c r="B44" s="48" t="s">
        <v>279</v>
      </c>
      <c r="C44" s="48">
        <v>40</v>
      </c>
      <c r="D44" s="48">
        <f t="shared" si="1"/>
        <v>77</v>
      </c>
      <c r="E44" s="48"/>
      <c r="F44" s="48">
        <v>62</v>
      </c>
      <c r="G44" s="48">
        <v>15</v>
      </c>
      <c r="H44" s="48">
        <v>0</v>
      </c>
      <c r="I44" s="87">
        <v>0</v>
      </c>
    </row>
    <row r="45" spans="1:9" ht="12" customHeight="1">
      <c r="A45" s="155"/>
      <c r="B45" s="48" t="s">
        <v>281</v>
      </c>
      <c r="C45" s="48">
        <v>41</v>
      </c>
      <c r="D45" s="48">
        <f t="shared" si="1"/>
        <v>0</v>
      </c>
      <c r="E45" s="48"/>
      <c r="F45" s="48">
        <v>0</v>
      </c>
      <c r="G45" s="48">
        <v>0</v>
      </c>
      <c r="H45" s="48">
        <v>0</v>
      </c>
      <c r="I45" s="87">
        <v>0</v>
      </c>
    </row>
    <row r="46" spans="1:9" ht="12" customHeight="1">
      <c r="A46" s="155"/>
      <c r="B46" s="48" t="s">
        <v>282</v>
      </c>
      <c r="C46" s="48">
        <v>42</v>
      </c>
      <c r="D46" s="48">
        <f t="shared" si="1"/>
        <v>880</v>
      </c>
      <c r="E46" s="48"/>
      <c r="F46" s="48">
        <v>29</v>
      </c>
      <c r="G46" s="48">
        <v>486</v>
      </c>
      <c r="H46" s="48">
        <v>365</v>
      </c>
      <c r="I46" s="87">
        <v>0</v>
      </c>
    </row>
    <row r="47" spans="1:9" ht="12" customHeight="1">
      <c r="A47" s="155"/>
      <c r="B47" s="48" t="s">
        <v>283</v>
      </c>
      <c r="C47" s="48">
        <v>43</v>
      </c>
      <c r="D47" s="48">
        <f t="shared" si="1"/>
        <v>0</v>
      </c>
      <c r="E47" s="48"/>
      <c r="F47" s="48">
        <v>0</v>
      </c>
      <c r="G47" s="48">
        <v>0</v>
      </c>
      <c r="H47" s="48">
        <v>0</v>
      </c>
      <c r="I47" s="87">
        <v>0</v>
      </c>
    </row>
    <row r="48" spans="1:9" ht="12" customHeight="1">
      <c r="A48" s="155"/>
      <c r="B48" s="48" t="s">
        <v>284</v>
      </c>
      <c r="C48" s="48">
        <v>44</v>
      </c>
      <c r="D48" s="48">
        <f t="shared" si="1"/>
        <v>0</v>
      </c>
      <c r="E48" s="48"/>
      <c r="F48" s="48">
        <v>0</v>
      </c>
      <c r="G48" s="48">
        <v>0</v>
      </c>
      <c r="H48" s="48">
        <v>0</v>
      </c>
      <c r="I48" s="87">
        <v>0</v>
      </c>
    </row>
    <row r="49" spans="1:9" ht="12" customHeight="1">
      <c r="A49" s="155"/>
      <c r="B49" s="48" t="s">
        <v>285</v>
      </c>
      <c r="C49" s="48">
        <v>45</v>
      </c>
      <c r="D49" s="48">
        <f t="shared" si="1"/>
        <v>0</v>
      </c>
      <c r="E49" s="48"/>
      <c r="F49" s="48">
        <v>0</v>
      </c>
      <c r="G49" s="48">
        <v>0</v>
      </c>
      <c r="H49" s="48">
        <v>0</v>
      </c>
      <c r="I49" s="87">
        <v>0</v>
      </c>
    </row>
    <row r="50" spans="1:9" ht="12" customHeight="1">
      <c r="A50" s="155"/>
      <c r="B50" s="48" t="s">
        <v>286</v>
      </c>
      <c r="C50" s="48">
        <v>46</v>
      </c>
      <c r="D50" s="48">
        <f t="shared" si="1"/>
        <v>0</v>
      </c>
      <c r="E50" s="48"/>
      <c r="F50" s="48">
        <v>0</v>
      </c>
      <c r="G50" s="48">
        <v>0</v>
      </c>
      <c r="H50" s="48">
        <v>0</v>
      </c>
      <c r="I50" s="87">
        <v>0</v>
      </c>
    </row>
    <row r="51" spans="1:9" ht="12" customHeight="1">
      <c r="A51" s="155"/>
      <c r="B51" s="48" t="s">
        <v>287</v>
      </c>
      <c r="C51" s="48">
        <v>47</v>
      </c>
      <c r="D51" s="48">
        <f t="shared" si="1"/>
        <v>81</v>
      </c>
      <c r="E51" s="48"/>
      <c r="F51" s="48">
        <v>0</v>
      </c>
      <c r="G51" s="48">
        <v>36</v>
      </c>
      <c r="H51" s="48">
        <v>45</v>
      </c>
      <c r="I51" s="87">
        <v>0</v>
      </c>
    </row>
    <row r="52" spans="1:9" ht="12" customHeight="1">
      <c r="A52" s="155"/>
      <c r="B52" s="48" t="s">
        <v>288</v>
      </c>
      <c r="C52" s="48">
        <v>48</v>
      </c>
      <c r="D52" s="48">
        <f>F52+G52+H52+I52</f>
        <v>1966</v>
      </c>
      <c r="E52" s="48"/>
      <c r="F52" s="48">
        <v>1236</v>
      </c>
      <c r="G52" s="48">
        <v>592</v>
      </c>
      <c r="H52" s="48">
        <v>138</v>
      </c>
      <c r="I52" s="87">
        <v>0</v>
      </c>
    </row>
    <row r="53" spans="1:9" ht="12" customHeight="1">
      <c r="A53" s="155"/>
      <c r="B53" s="48" t="s">
        <v>289</v>
      </c>
      <c r="C53" s="48">
        <v>49</v>
      </c>
      <c r="D53" s="48">
        <f t="shared" si="1"/>
        <v>1772</v>
      </c>
      <c r="E53" s="48"/>
      <c r="F53" s="48">
        <v>1320</v>
      </c>
      <c r="G53" s="48">
        <v>452</v>
      </c>
      <c r="H53" s="48">
        <v>0</v>
      </c>
      <c r="I53" s="87">
        <v>0</v>
      </c>
    </row>
    <row r="54" spans="1:9" ht="12" customHeight="1">
      <c r="A54" s="155"/>
      <c r="B54" s="48" t="s">
        <v>290</v>
      </c>
      <c r="C54" s="48">
        <v>50</v>
      </c>
      <c r="D54" s="48">
        <f t="shared" si="1"/>
        <v>0</v>
      </c>
      <c r="E54" s="48"/>
      <c r="F54" s="48">
        <v>0</v>
      </c>
      <c r="G54" s="48">
        <v>0</v>
      </c>
      <c r="H54" s="48">
        <v>0</v>
      </c>
      <c r="I54" s="87">
        <v>0</v>
      </c>
    </row>
    <row r="55" spans="1:9" ht="12" customHeight="1">
      <c r="A55" s="155"/>
      <c r="B55" s="48" t="s">
        <v>291</v>
      </c>
      <c r="C55" s="48">
        <v>51</v>
      </c>
      <c r="D55" s="48">
        <f t="shared" si="1"/>
        <v>0</v>
      </c>
      <c r="E55" s="48"/>
      <c r="F55" s="48">
        <v>0</v>
      </c>
      <c r="G55" s="48">
        <v>0</v>
      </c>
      <c r="H55" s="48">
        <v>0</v>
      </c>
      <c r="I55" s="87">
        <v>0</v>
      </c>
    </row>
    <row r="56" spans="1:9" ht="12" customHeight="1">
      <c r="A56" s="155"/>
      <c r="B56" s="48" t="s">
        <v>292</v>
      </c>
      <c r="C56" s="48">
        <v>52</v>
      </c>
      <c r="D56" s="48">
        <f t="shared" si="1"/>
        <v>0</v>
      </c>
      <c r="E56" s="48"/>
      <c r="F56" s="48">
        <v>0</v>
      </c>
      <c r="G56" s="48">
        <v>0</v>
      </c>
      <c r="H56" s="48">
        <v>0</v>
      </c>
      <c r="I56" s="87">
        <v>0</v>
      </c>
    </row>
    <row r="57" spans="1:9" ht="12" customHeight="1">
      <c r="A57" s="155"/>
      <c r="B57" s="48" t="s">
        <v>293</v>
      </c>
      <c r="C57" s="48">
        <v>53</v>
      </c>
      <c r="D57" s="48">
        <f t="shared" si="1"/>
        <v>0</v>
      </c>
      <c r="E57" s="48"/>
      <c r="F57" s="48">
        <v>0</v>
      </c>
      <c r="G57" s="48">
        <v>0</v>
      </c>
      <c r="H57" s="48">
        <v>0</v>
      </c>
      <c r="I57" s="87">
        <v>0</v>
      </c>
    </row>
    <row r="58" spans="1:9" ht="12" customHeight="1">
      <c r="A58" s="155"/>
      <c r="B58" s="48" t="s">
        <v>294</v>
      </c>
      <c r="C58" s="48">
        <v>54</v>
      </c>
      <c r="D58" s="48">
        <f t="shared" si="1"/>
        <v>0</v>
      </c>
      <c r="E58" s="48"/>
      <c r="F58" s="48">
        <v>0</v>
      </c>
      <c r="G58" s="48">
        <v>0</v>
      </c>
      <c r="H58" s="48">
        <v>0</v>
      </c>
      <c r="I58" s="87">
        <v>0</v>
      </c>
    </row>
    <row r="59" spans="1:9" ht="12" customHeight="1">
      <c r="A59" s="155"/>
      <c r="B59" s="48" t="s">
        <v>295</v>
      </c>
      <c r="C59" s="48">
        <v>55</v>
      </c>
      <c r="D59" s="48">
        <f t="shared" si="1"/>
        <v>0</v>
      </c>
      <c r="E59" s="48"/>
      <c r="F59" s="48">
        <v>0</v>
      </c>
      <c r="G59" s="48">
        <v>0</v>
      </c>
      <c r="H59" s="48">
        <v>0</v>
      </c>
      <c r="I59" s="87">
        <v>0</v>
      </c>
    </row>
    <row r="60" spans="1:9" ht="12" customHeight="1">
      <c r="A60" s="156"/>
      <c r="B60" s="48" t="s">
        <v>142</v>
      </c>
      <c r="C60" s="48">
        <v>56</v>
      </c>
      <c r="D60" s="48">
        <f t="shared" si="1"/>
        <v>0</v>
      </c>
      <c r="E60" s="85"/>
      <c r="F60" s="85">
        <v>0</v>
      </c>
      <c r="G60" s="85">
        <v>0</v>
      </c>
      <c r="H60" s="85">
        <v>0</v>
      </c>
      <c r="I60" s="85">
        <v>0</v>
      </c>
    </row>
    <row r="61" spans="1:9" ht="12" customHeight="1">
      <c r="A61" s="46" t="s">
        <v>296</v>
      </c>
      <c r="B61" s="46"/>
      <c r="C61" s="46"/>
      <c r="D61" s="46"/>
      <c r="E61" s="46"/>
      <c r="F61" s="46"/>
      <c r="G61" s="46"/>
      <c r="H61" s="46"/>
      <c r="I61" s="46"/>
    </row>
  </sheetData>
  <mergeCells count="8">
    <mergeCell ref="A5:B5"/>
    <mergeCell ref="A6:A60"/>
    <mergeCell ref="A1:I1"/>
    <mergeCell ref="A2:B3"/>
    <mergeCell ref="C2:C3"/>
    <mergeCell ref="D2:D3"/>
    <mergeCell ref="F2:I2"/>
    <mergeCell ref="A4:B4"/>
  </mergeCells>
  <pageMargins left="0.7" right="0.7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topLeftCell="A31" workbookViewId="0">
      <selection activeCell="J38" sqref="J38"/>
    </sheetView>
  </sheetViews>
  <sheetFormatPr defaultRowHeight="12.75" customHeight="1"/>
  <cols>
    <col min="1" max="1" width="46.7109375" style="46" customWidth="1"/>
    <col min="2" max="2" width="9.140625" style="46"/>
    <col min="3" max="3" width="12.85546875" style="46" customWidth="1"/>
    <col min="4" max="16384" width="9.140625" style="46"/>
  </cols>
  <sheetData>
    <row r="1" spans="1:3" ht="12.75" customHeight="1">
      <c r="A1" s="165" t="s">
        <v>312</v>
      </c>
      <c r="B1" s="165"/>
      <c r="C1" s="165"/>
    </row>
    <row r="2" spans="1:3" ht="12.75" customHeight="1">
      <c r="C2" s="89" t="s">
        <v>313</v>
      </c>
    </row>
    <row r="3" spans="1:3" ht="12.75" customHeight="1">
      <c r="A3" s="48" t="s">
        <v>314</v>
      </c>
      <c r="B3" s="73" t="s">
        <v>37</v>
      </c>
      <c r="C3" s="73" t="s">
        <v>297</v>
      </c>
    </row>
    <row r="4" spans="1:3" ht="12.75" customHeight="1">
      <c r="A4" s="48" t="s">
        <v>44</v>
      </c>
      <c r="B4" s="73" t="s">
        <v>45</v>
      </c>
      <c r="C4" s="73"/>
    </row>
    <row r="5" spans="1:3" ht="12.75" customHeight="1">
      <c r="A5" s="48" t="s">
        <v>298</v>
      </c>
      <c r="B5" s="73">
        <v>1</v>
      </c>
      <c r="C5" s="90">
        <f>C6+C7+C8+C9+C10</f>
        <v>590494.1</v>
      </c>
    </row>
    <row r="6" spans="1:3" ht="12.75" customHeight="1">
      <c r="A6" s="48" t="s">
        <v>315</v>
      </c>
      <c r="B6" s="73">
        <v>2</v>
      </c>
      <c r="C6" s="91">
        <v>528420</v>
      </c>
    </row>
    <row r="7" spans="1:3" ht="12.75" customHeight="1">
      <c r="A7" s="48" t="s">
        <v>316</v>
      </c>
      <c r="B7" s="73">
        <v>3</v>
      </c>
      <c r="C7" s="91">
        <v>52481.599999999999</v>
      </c>
    </row>
    <row r="8" spans="1:3" ht="12.75" customHeight="1">
      <c r="A8" s="48" t="s">
        <v>317</v>
      </c>
      <c r="B8" s="73">
        <v>4</v>
      </c>
      <c r="C8" s="91">
        <v>9592.5</v>
      </c>
    </row>
    <row r="9" spans="1:3" ht="12.75" customHeight="1">
      <c r="A9" s="48" t="s">
        <v>318</v>
      </c>
      <c r="B9" s="73">
        <v>5</v>
      </c>
      <c r="C9" s="91">
        <v>0</v>
      </c>
    </row>
    <row r="10" spans="1:3" ht="12.75" customHeight="1">
      <c r="A10" s="48" t="s">
        <v>319</v>
      </c>
      <c r="B10" s="73">
        <v>6</v>
      </c>
      <c r="C10" s="91">
        <v>0</v>
      </c>
    </row>
    <row r="11" spans="1:3" ht="12.75" customHeight="1">
      <c r="A11" s="48" t="s">
        <v>320</v>
      </c>
      <c r="B11" s="73">
        <v>7</v>
      </c>
      <c r="C11" s="92">
        <f>SUM(C12:C39)</f>
        <v>590493.79999999993</v>
      </c>
    </row>
    <row r="12" spans="1:3" ht="12.75" customHeight="1">
      <c r="A12" s="48" t="s">
        <v>321</v>
      </c>
      <c r="B12" s="73">
        <v>8</v>
      </c>
      <c r="C12" s="93">
        <v>150560.4</v>
      </c>
    </row>
    <row r="13" spans="1:3" ht="12.75" customHeight="1">
      <c r="A13" s="48" t="s">
        <v>322</v>
      </c>
      <c r="B13" s="73">
        <v>9</v>
      </c>
      <c r="C13" s="91">
        <v>16224.6</v>
      </c>
    </row>
    <row r="14" spans="1:3" ht="12.75" customHeight="1">
      <c r="A14" s="48" t="s">
        <v>323</v>
      </c>
      <c r="B14" s="73">
        <v>10</v>
      </c>
      <c r="C14" s="91">
        <v>0</v>
      </c>
    </row>
    <row r="15" spans="1:3" ht="12.75" customHeight="1">
      <c r="A15" s="48" t="s">
        <v>324</v>
      </c>
      <c r="B15" s="73">
        <v>11</v>
      </c>
      <c r="C15" s="91">
        <v>0</v>
      </c>
    </row>
    <row r="16" spans="1:3" ht="12.75" customHeight="1">
      <c r="A16" s="48" t="s">
        <v>325</v>
      </c>
      <c r="B16" s="73">
        <v>12</v>
      </c>
      <c r="C16" s="91">
        <v>6834.6</v>
      </c>
    </row>
    <row r="17" spans="1:3" ht="12.75" customHeight="1">
      <c r="A17" s="48" t="s">
        <v>326</v>
      </c>
      <c r="B17" s="73">
        <v>13</v>
      </c>
      <c r="C17" s="91">
        <v>1015.3</v>
      </c>
    </row>
    <row r="18" spans="1:3" ht="12.75" customHeight="1">
      <c r="A18" s="48" t="s">
        <v>327</v>
      </c>
      <c r="B18" s="73">
        <v>14</v>
      </c>
      <c r="C18" s="91">
        <v>0</v>
      </c>
    </row>
    <row r="19" spans="1:3" ht="12.75" customHeight="1">
      <c r="A19" s="48" t="s">
        <v>299</v>
      </c>
      <c r="B19" s="73">
        <v>15</v>
      </c>
      <c r="C19" s="91">
        <v>281993.2</v>
      </c>
    </row>
    <row r="20" spans="1:3" ht="12.75" customHeight="1">
      <c r="A20" s="48" t="s">
        <v>328</v>
      </c>
      <c r="B20" s="73">
        <v>16</v>
      </c>
      <c r="C20" s="91">
        <v>1237</v>
      </c>
    </row>
    <row r="21" spans="1:3" ht="12.75" customHeight="1">
      <c r="A21" s="48" t="s">
        <v>329</v>
      </c>
      <c r="B21" s="73">
        <v>17</v>
      </c>
      <c r="C21" s="91">
        <v>0</v>
      </c>
    </row>
    <row r="22" spans="1:3" ht="12.75" customHeight="1">
      <c r="A22" s="48" t="s">
        <v>330</v>
      </c>
      <c r="B22" s="73">
        <v>18</v>
      </c>
      <c r="C22" s="91">
        <v>0</v>
      </c>
    </row>
    <row r="23" spans="1:3" ht="12.75" customHeight="1">
      <c r="A23" s="48" t="s">
        <v>331</v>
      </c>
      <c r="B23" s="73">
        <v>19</v>
      </c>
      <c r="C23" s="91">
        <v>1647.6</v>
      </c>
    </row>
    <row r="24" spans="1:3" ht="12.75" customHeight="1">
      <c r="A24" s="48" t="s">
        <v>332</v>
      </c>
      <c r="B24" s="73">
        <v>20</v>
      </c>
      <c r="C24" s="91">
        <v>254.5</v>
      </c>
    </row>
    <row r="25" spans="1:3" ht="12.75" customHeight="1">
      <c r="A25" s="48" t="s">
        <v>333</v>
      </c>
      <c r="B25" s="73">
        <v>21</v>
      </c>
      <c r="C25" s="93">
        <v>614.5</v>
      </c>
    </row>
    <row r="26" spans="1:3" ht="12.75" customHeight="1">
      <c r="A26" s="48" t="s">
        <v>334</v>
      </c>
      <c r="B26" s="73">
        <v>22</v>
      </c>
      <c r="C26" s="91">
        <v>500</v>
      </c>
    </row>
    <row r="27" spans="1:3" ht="12.75" customHeight="1">
      <c r="A27" s="48" t="s">
        <v>335</v>
      </c>
      <c r="B27" s="73">
        <v>23</v>
      </c>
      <c r="C27" s="91">
        <v>1889.8</v>
      </c>
    </row>
    <row r="28" spans="1:3" ht="12.75" customHeight="1">
      <c r="A28" s="48" t="s">
        <v>300</v>
      </c>
      <c r="B28" s="73">
        <v>24</v>
      </c>
      <c r="C28" s="91">
        <v>746.5</v>
      </c>
    </row>
    <row r="29" spans="1:3" ht="12.75" customHeight="1">
      <c r="A29" s="48" t="s">
        <v>301</v>
      </c>
      <c r="B29" s="73">
        <v>25</v>
      </c>
      <c r="C29" s="91">
        <v>109.3</v>
      </c>
    </row>
    <row r="30" spans="1:3" ht="12.75" customHeight="1">
      <c r="A30" s="48" t="s">
        <v>336</v>
      </c>
      <c r="B30" s="73">
        <v>26</v>
      </c>
      <c r="C30" s="91">
        <v>651</v>
      </c>
    </row>
    <row r="31" spans="1:3" ht="12.75" customHeight="1">
      <c r="A31" s="48" t="s">
        <v>337</v>
      </c>
      <c r="B31" s="73">
        <v>27</v>
      </c>
      <c r="C31" s="91">
        <v>6900</v>
      </c>
    </row>
    <row r="32" spans="1:3" ht="12.75" customHeight="1">
      <c r="A32" s="48" t="s">
        <v>338</v>
      </c>
      <c r="B32" s="73">
        <v>28</v>
      </c>
      <c r="C32" s="91">
        <v>193.5</v>
      </c>
    </row>
    <row r="33" spans="1:10" ht="12.75" customHeight="1">
      <c r="A33" s="48" t="s">
        <v>339</v>
      </c>
      <c r="B33" s="73">
        <v>29</v>
      </c>
      <c r="C33" s="91">
        <v>0</v>
      </c>
    </row>
    <row r="34" spans="1:10" ht="12.75" customHeight="1">
      <c r="A34" s="48" t="s">
        <v>340</v>
      </c>
      <c r="B34" s="73">
        <v>30</v>
      </c>
      <c r="C34" s="91">
        <v>0</v>
      </c>
    </row>
    <row r="35" spans="1:10" ht="12.75" customHeight="1">
      <c r="A35" s="48" t="s">
        <v>302</v>
      </c>
      <c r="B35" s="73">
        <v>31</v>
      </c>
      <c r="C35" s="91">
        <v>0</v>
      </c>
    </row>
    <row r="36" spans="1:10" ht="12.75" customHeight="1">
      <c r="A36" s="48" t="s">
        <v>341</v>
      </c>
      <c r="B36" s="73">
        <v>32</v>
      </c>
      <c r="C36" s="91">
        <v>0</v>
      </c>
    </row>
    <row r="37" spans="1:10" ht="12.75" customHeight="1">
      <c r="A37" s="48" t="s">
        <v>342</v>
      </c>
      <c r="B37" s="73">
        <v>33</v>
      </c>
      <c r="C37" s="91">
        <v>2598.9</v>
      </c>
    </row>
    <row r="38" spans="1:10" ht="12.75" customHeight="1">
      <c r="A38" s="48" t="s">
        <v>343</v>
      </c>
      <c r="B38" s="73">
        <v>34</v>
      </c>
      <c r="C38" s="93">
        <v>31575.3</v>
      </c>
      <c r="J38" s="46" t="s">
        <v>280</v>
      </c>
    </row>
    <row r="39" spans="1:10" ht="12.75" customHeight="1">
      <c r="A39" s="48" t="s">
        <v>344</v>
      </c>
      <c r="B39" s="73">
        <v>35</v>
      </c>
      <c r="C39" s="90">
        <f>C40+C41+C43+C45+C46</f>
        <v>84947.799999999988</v>
      </c>
    </row>
    <row r="40" spans="1:10" ht="12.75" customHeight="1">
      <c r="A40" s="48" t="s">
        <v>303</v>
      </c>
      <c r="B40" s="73">
        <v>36</v>
      </c>
      <c r="C40" s="91">
        <v>32466.2</v>
      </c>
    </row>
    <row r="41" spans="1:10" ht="12.75" customHeight="1">
      <c r="A41" s="48" t="s">
        <v>304</v>
      </c>
      <c r="B41" s="73">
        <v>37</v>
      </c>
      <c r="C41" s="91">
        <v>20000</v>
      </c>
    </row>
    <row r="42" spans="1:10" ht="12.75" customHeight="1">
      <c r="A42" s="48" t="s">
        <v>305</v>
      </c>
      <c r="B42" s="73">
        <v>38</v>
      </c>
      <c r="C42" s="91">
        <v>0</v>
      </c>
    </row>
    <row r="43" spans="1:10" ht="12.75" customHeight="1">
      <c r="A43" s="48" t="s">
        <v>345</v>
      </c>
      <c r="B43" s="73">
        <v>39</v>
      </c>
      <c r="C43" s="91">
        <v>20481.599999999999</v>
      </c>
    </row>
    <row r="44" spans="1:10" ht="12.75" customHeight="1">
      <c r="A44" s="48" t="s">
        <v>346</v>
      </c>
      <c r="B44" s="73">
        <v>40</v>
      </c>
      <c r="C44" s="91">
        <v>0</v>
      </c>
    </row>
    <row r="45" spans="1:10" ht="12.75" customHeight="1">
      <c r="A45" s="48" t="s">
        <v>347</v>
      </c>
      <c r="B45" s="73">
        <v>41</v>
      </c>
      <c r="C45" s="91">
        <v>12000</v>
      </c>
    </row>
    <row r="46" spans="1:10" ht="12.75" customHeight="1">
      <c r="A46" s="48" t="s">
        <v>142</v>
      </c>
      <c r="B46" s="73">
        <v>41</v>
      </c>
      <c r="C46" s="91">
        <v>0</v>
      </c>
    </row>
    <row r="47" spans="1:10" ht="12.75" customHeight="1">
      <c r="A47" s="46" t="s">
        <v>348</v>
      </c>
    </row>
    <row r="48" spans="1:10" ht="12.75" customHeight="1">
      <c r="A48" s="46" t="s">
        <v>349</v>
      </c>
    </row>
    <row r="49" spans="1:1" ht="12.75" customHeight="1">
      <c r="A49" s="46" t="s">
        <v>351</v>
      </c>
    </row>
    <row r="50" spans="1:1" ht="12.75" customHeight="1">
      <c r="A50" s="46" t="s">
        <v>350</v>
      </c>
    </row>
    <row r="52" spans="1:1" ht="12.75" customHeight="1">
      <c r="A52" s="46" t="s">
        <v>352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5"/>
  <sheetViews>
    <sheetView topLeftCell="A37" workbookViewId="0">
      <selection activeCell="O48" sqref="O48"/>
    </sheetView>
  </sheetViews>
  <sheetFormatPr defaultRowHeight="12"/>
  <cols>
    <col min="1" max="1" width="17.85546875" style="17" customWidth="1"/>
    <col min="2" max="3" width="6.5703125" style="17" customWidth="1"/>
    <col min="4" max="4" width="4.42578125" style="17" customWidth="1"/>
    <col min="5" max="5" width="5.140625" style="17" customWidth="1"/>
    <col min="6" max="6" width="2.7109375" style="17" customWidth="1"/>
    <col min="7" max="7" width="7.7109375" style="17" customWidth="1"/>
    <col min="8" max="8" width="12.42578125" style="17" customWidth="1"/>
    <col min="9" max="9" width="5.42578125" style="17" customWidth="1"/>
    <col min="10" max="10" width="17.28515625" style="17" customWidth="1"/>
    <col min="11" max="16384" width="9.140625" style="17"/>
  </cols>
  <sheetData>
    <row r="1" spans="1:11" ht="13.5" customHeight="1">
      <c r="D1" s="37" t="s">
        <v>118</v>
      </c>
    </row>
    <row r="2" spans="1:11" ht="13.5" customHeight="1">
      <c r="E2" s="37" t="s">
        <v>119</v>
      </c>
    </row>
    <row r="3" spans="1:11" ht="7.5" customHeight="1"/>
    <row r="4" spans="1:11" ht="13.5" customHeight="1">
      <c r="A4" s="168" t="s">
        <v>66</v>
      </c>
      <c r="B4" s="168"/>
      <c r="C4" s="168"/>
      <c r="D4" s="168"/>
      <c r="E4" s="168"/>
      <c r="F4" s="168"/>
      <c r="G4" s="168"/>
      <c r="H4" s="168"/>
      <c r="I4" s="168"/>
      <c r="J4" s="168"/>
      <c r="K4" s="18"/>
    </row>
    <row r="5" spans="1:11" ht="13.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18"/>
    </row>
    <row r="6" spans="1:11" ht="13.5" customHeight="1">
      <c r="J6" s="39" t="s">
        <v>156</v>
      </c>
    </row>
    <row r="7" spans="1:11" ht="15" customHeight="1">
      <c r="A7" s="38" t="s">
        <v>117</v>
      </c>
      <c r="B7" s="19"/>
      <c r="C7" s="19"/>
      <c r="D7" s="19"/>
      <c r="E7" s="19"/>
      <c r="F7" s="19"/>
      <c r="G7" s="19"/>
      <c r="H7" s="19"/>
      <c r="I7" s="20"/>
      <c r="J7" s="20"/>
      <c r="K7" s="20"/>
    </row>
    <row r="8" spans="1:11" ht="13.5" customHeight="1">
      <c r="A8" s="169" t="s">
        <v>306</v>
      </c>
      <c r="B8" s="169"/>
      <c r="C8" s="169"/>
      <c r="D8" s="169"/>
      <c r="E8" s="169"/>
      <c r="F8" s="169"/>
      <c r="G8" s="169"/>
      <c r="H8" s="169"/>
      <c r="I8" s="20"/>
      <c r="J8" s="20"/>
      <c r="K8" s="20"/>
    </row>
    <row r="9" spans="1:11" ht="0.75" customHeight="1"/>
    <row r="10" spans="1:11" ht="13.5" customHeight="1">
      <c r="A10" s="17" t="s">
        <v>4</v>
      </c>
    </row>
    <row r="11" spans="1:11" ht="13.5" customHeight="1">
      <c r="A11" s="14" t="s">
        <v>5</v>
      </c>
      <c r="B11" s="14">
        <v>9</v>
      </c>
      <c r="C11" s="14">
        <v>0</v>
      </c>
      <c r="D11" s="14">
        <v>6</v>
      </c>
      <c r="E11" s="14">
        <v>5</v>
      </c>
      <c r="F11" s="14">
        <v>3</v>
      </c>
      <c r="G11" s="14">
        <v>3</v>
      </c>
      <c r="H11" s="14">
        <v>4</v>
      </c>
      <c r="I11" s="166"/>
      <c r="J11" s="166"/>
      <c r="K11" s="166"/>
    </row>
    <row r="12" spans="1:11" ht="13.5" customHeight="1">
      <c r="A12" s="21" t="s">
        <v>6</v>
      </c>
      <c r="B12" s="170" t="s">
        <v>7</v>
      </c>
      <c r="C12" s="171"/>
      <c r="D12" s="171"/>
      <c r="E12" s="171"/>
      <c r="F12" s="172"/>
      <c r="G12" s="170" t="s">
        <v>8</v>
      </c>
      <c r="H12" s="172"/>
      <c r="I12" s="166"/>
      <c r="J12" s="166"/>
      <c r="K12" s="166"/>
    </row>
    <row r="13" spans="1:11" ht="13.5" customHeight="1">
      <c r="A13" s="21" t="s">
        <v>9</v>
      </c>
      <c r="B13" s="170" t="s">
        <v>10</v>
      </c>
      <c r="C13" s="171"/>
      <c r="D13" s="171"/>
      <c r="E13" s="171"/>
      <c r="F13" s="172"/>
      <c r="G13" s="21"/>
      <c r="H13" s="21"/>
      <c r="I13" s="166"/>
      <c r="J13" s="166"/>
      <c r="K13" s="166"/>
    </row>
    <row r="14" spans="1:11" ht="13.5" customHeight="1">
      <c r="A14" s="21" t="s">
        <v>11</v>
      </c>
      <c r="B14" s="170" t="s">
        <v>12</v>
      </c>
      <c r="C14" s="171"/>
      <c r="D14" s="171"/>
      <c r="E14" s="171"/>
      <c r="F14" s="172"/>
      <c r="G14" s="21"/>
      <c r="H14" s="21"/>
      <c r="I14" s="166"/>
      <c r="J14" s="166"/>
      <c r="K14" s="166"/>
    </row>
    <row r="15" spans="1:11" ht="13.5" customHeight="1">
      <c r="A15" s="21" t="s">
        <v>13</v>
      </c>
      <c r="B15" s="170" t="s">
        <v>105</v>
      </c>
      <c r="C15" s="171"/>
      <c r="D15" s="171"/>
      <c r="E15" s="171"/>
      <c r="F15" s="171"/>
      <c r="G15" s="171"/>
      <c r="H15" s="172"/>
      <c r="I15" s="22"/>
      <c r="J15" s="22"/>
      <c r="K15" s="22"/>
    </row>
    <row r="16" spans="1:11" ht="26.25" customHeight="1">
      <c r="A16" s="21" t="s">
        <v>14</v>
      </c>
      <c r="B16" s="167" t="s">
        <v>106</v>
      </c>
      <c r="C16" s="167"/>
      <c r="D16" s="167"/>
      <c r="E16" s="167"/>
      <c r="F16" s="167"/>
      <c r="G16" s="167"/>
      <c r="H16" s="167"/>
      <c r="I16" s="166"/>
      <c r="J16" s="166"/>
      <c r="K16" s="166"/>
    </row>
    <row r="17" spans="1:10" ht="3" customHeight="1"/>
    <row r="18" spans="1:10" ht="13.5" customHeight="1">
      <c r="A18" s="17" t="s">
        <v>15</v>
      </c>
    </row>
    <row r="19" spans="1:10" ht="13.5" customHeight="1">
      <c r="A19" s="173" t="s">
        <v>7</v>
      </c>
      <c r="B19" s="174"/>
      <c r="C19" s="174"/>
      <c r="D19" s="174"/>
      <c r="E19" s="174"/>
      <c r="F19" s="175"/>
      <c r="G19" s="173" t="s">
        <v>16</v>
      </c>
      <c r="H19" s="175"/>
    </row>
    <row r="20" spans="1:10" ht="13.5" customHeight="1">
      <c r="A20" s="176" t="s">
        <v>17</v>
      </c>
      <c r="B20" s="179" t="s">
        <v>18</v>
      </c>
      <c r="C20" s="179"/>
      <c r="D20" s="179"/>
      <c r="E20" s="179"/>
      <c r="F20" s="179"/>
      <c r="G20" s="173"/>
      <c r="H20" s="175"/>
    </row>
    <row r="21" spans="1:10" ht="13.5" customHeight="1">
      <c r="A21" s="177"/>
      <c r="B21" s="173" t="s">
        <v>19</v>
      </c>
      <c r="C21" s="174"/>
      <c r="D21" s="174"/>
      <c r="E21" s="174"/>
      <c r="F21" s="175"/>
      <c r="G21" s="173"/>
      <c r="H21" s="175"/>
    </row>
    <row r="22" spans="1:10" ht="13.5" customHeight="1">
      <c r="A22" s="178"/>
      <c r="B22" s="173" t="s">
        <v>20</v>
      </c>
      <c r="C22" s="174"/>
      <c r="D22" s="174"/>
      <c r="E22" s="174"/>
      <c r="F22" s="175"/>
      <c r="G22" s="173"/>
      <c r="H22" s="175"/>
    </row>
    <row r="23" spans="1:10" ht="13.5" customHeight="1">
      <c r="A23" s="176" t="s">
        <v>21</v>
      </c>
      <c r="B23" s="173" t="s">
        <v>22</v>
      </c>
      <c r="C23" s="174"/>
      <c r="D23" s="174"/>
      <c r="E23" s="174"/>
      <c r="F23" s="175"/>
      <c r="G23" s="180"/>
      <c r="H23" s="181"/>
    </row>
    <row r="24" spans="1:10" ht="13.5" customHeight="1">
      <c r="A24" s="177"/>
      <c r="B24" s="173" t="s">
        <v>19</v>
      </c>
      <c r="C24" s="174"/>
      <c r="D24" s="174"/>
      <c r="E24" s="174"/>
      <c r="F24" s="175"/>
      <c r="G24" s="173"/>
      <c r="H24" s="175"/>
    </row>
    <row r="25" spans="1:10" ht="13.5" customHeight="1">
      <c r="A25" s="178"/>
      <c r="B25" s="173" t="s">
        <v>20</v>
      </c>
      <c r="C25" s="174"/>
      <c r="D25" s="174"/>
      <c r="E25" s="174"/>
      <c r="F25" s="175"/>
      <c r="G25" s="173"/>
      <c r="H25" s="175"/>
    </row>
    <row r="26" spans="1:10" ht="13.5" customHeight="1">
      <c r="A26" s="176" t="s">
        <v>23</v>
      </c>
      <c r="B26" s="173" t="s">
        <v>24</v>
      </c>
      <c r="C26" s="174"/>
      <c r="D26" s="174"/>
      <c r="E26" s="174"/>
      <c r="F26" s="175"/>
      <c r="G26" s="173"/>
      <c r="H26" s="175"/>
    </row>
    <row r="27" spans="1:10" ht="13.5" customHeight="1">
      <c r="A27" s="177"/>
      <c r="B27" s="173" t="s">
        <v>20</v>
      </c>
      <c r="C27" s="174"/>
      <c r="D27" s="174"/>
      <c r="E27" s="174"/>
      <c r="F27" s="175"/>
      <c r="G27" s="173"/>
      <c r="H27" s="175"/>
    </row>
    <row r="28" spans="1:10" ht="13.5" customHeight="1">
      <c r="A28" s="178"/>
      <c r="B28" s="173" t="s">
        <v>25</v>
      </c>
      <c r="C28" s="174"/>
      <c r="D28" s="174"/>
      <c r="E28" s="174"/>
      <c r="F28" s="175"/>
      <c r="G28" s="173"/>
      <c r="H28" s="175"/>
    </row>
    <row r="29" spans="1:10" ht="0.75" customHeight="1"/>
    <row r="30" spans="1:10" ht="13.5" customHeight="1">
      <c r="A30" s="14">
        <v>1</v>
      </c>
      <c r="B30" s="179" t="s">
        <v>26</v>
      </c>
      <c r="C30" s="179"/>
      <c r="D30" s="179"/>
      <c r="E30" s="179"/>
      <c r="F30" s="179"/>
      <c r="G30" s="179" t="s">
        <v>27</v>
      </c>
      <c r="H30" s="179"/>
      <c r="I30" s="179"/>
      <c r="J30" s="179"/>
    </row>
    <row r="31" spans="1:10" ht="13.5" customHeight="1">
      <c r="A31" s="14">
        <v>2</v>
      </c>
      <c r="B31" s="173" t="s">
        <v>28</v>
      </c>
      <c r="C31" s="174"/>
      <c r="D31" s="174"/>
      <c r="E31" s="174"/>
      <c r="F31" s="175"/>
      <c r="G31" s="173"/>
      <c r="H31" s="174"/>
      <c r="I31" s="174"/>
      <c r="J31" s="175"/>
    </row>
    <row r="32" spans="1:10">
      <c r="A32" s="14">
        <v>3</v>
      </c>
      <c r="B32" s="173" t="s">
        <v>29</v>
      </c>
      <c r="C32" s="174"/>
      <c r="D32" s="174"/>
      <c r="E32" s="174"/>
      <c r="F32" s="175"/>
      <c r="G32" s="182" t="s">
        <v>68</v>
      </c>
      <c r="H32" s="183"/>
      <c r="I32" s="182" t="s">
        <v>69</v>
      </c>
      <c r="J32" s="184"/>
    </row>
    <row r="33" spans="1:10">
      <c r="A33" s="14">
        <v>6</v>
      </c>
      <c r="B33" s="173" t="s">
        <v>31</v>
      </c>
      <c r="C33" s="174"/>
      <c r="D33" s="174"/>
      <c r="E33" s="174"/>
      <c r="F33" s="175"/>
      <c r="G33" s="185" t="s">
        <v>32</v>
      </c>
      <c r="H33" s="174"/>
      <c r="I33" s="174"/>
      <c r="J33" s="175"/>
    </row>
    <row r="34" spans="1:10">
      <c r="A34" s="14">
        <v>7</v>
      </c>
      <c r="B34" s="173" t="s">
        <v>33</v>
      </c>
      <c r="C34" s="174"/>
      <c r="D34" s="174"/>
      <c r="E34" s="174"/>
      <c r="F34" s="175"/>
      <c r="G34" s="173"/>
      <c r="H34" s="174"/>
      <c r="I34" s="174"/>
      <c r="J34" s="175"/>
    </row>
    <row r="35" spans="1:10">
      <c r="A35" s="173"/>
      <c r="B35" s="174"/>
      <c r="C35" s="174"/>
      <c r="D35" s="174"/>
      <c r="E35" s="174"/>
      <c r="F35" s="174"/>
      <c r="G35" s="174"/>
      <c r="H35" s="174"/>
      <c r="I35" s="174"/>
      <c r="J35" s="175"/>
    </row>
    <row r="36" spans="1:10">
      <c r="A36" s="14">
        <v>8</v>
      </c>
      <c r="B36" s="173" t="s">
        <v>34</v>
      </c>
      <c r="C36" s="174"/>
      <c r="D36" s="174"/>
      <c r="E36" s="174"/>
      <c r="F36" s="175"/>
      <c r="G36" s="173" t="s">
        <v>192</v>
      </c>
      <c r="H36" s="174"/>
      <c r="I36" s="174"/>
      <c r="J36" s="175"/>
    </row>
    <row r="37" spans="1:10">
      <c r="A37" s="14">
        <v>9</v>
      </c>
      <c r="B37" s="173" t="s">
        <v>28</v>
      </c>
      <c r="C37" s="174"/>
      <c r="D37" s="174"/>
      <c r="E37" s="174"/>
      <c r="F37" s="175"/>
      <c r="G37" s="173"/>
      <c r="H37" s="174"/>
      <c r="I37" s="174"/>
      <c r="J37" s="175"/>
    </row>
    <row r="38" spans="1:10">
      <c r="A38" s="14">
        <v>10</v>
      </c>
      <c r="B38" s="173" t="s">
        <v>29</v>
      </c>
      <c r="C38" s="174"/>
      <c r="D38" s="174"/>
      <c r="E38" s="174"/>
      <c r="F38" s="175"/>
      <c r="G38" s="173" t="s">
        <v>307</v>
      </c>
      <c r="H38" s="174"/>
      <c r="I38" s="173" t="s">
        <v>35</v>
      </c>
      <c r="J38" s="175"/>
    </row>
    <row r="39" spans="1:10" ht="15">
      <c r="A39" s="14">
        <v>13</v>
      </c>
      <c r="B39" s="173" t="s">
        <v>31</v>
      </c>
      <c r="C39" s="174"/>
      <c r="D39" s="174"/>
      <c r="E39" s="174"/>
      <c r="F39" s="175"/>
      <c r="G39" s="116" t="s">
        <v>308</v>
      </c>
      <c r="H39" s="174"/>
      <c r="I39" s="174"/>
      <c r="J39" s="175"/>
    </row>
    <row r="41" spans="1:10">
      <c r="A41" s="186"/>
      <c r="B41" s="188" t="s">
        <v>70</v>
      </c>
      <c r="C41" s="189"/>
      <c r="D41" s="189"/>
      <c r="E41" s="188" t="s">
        <v>37</v>
      </c>
      <c r="F41" s="192"/>
      <c r="G41" s="176" t="s">
        <v>71</v>
      </c>
      <c r="H41" s="176" t="s">
        <v>72</v>
      </c>
    </row>
    <row r="42" spans="1:10">
      <c r="A42" s="187"/>
      <c r="B42" s="190"/>
      <c r="C42" s="191"/>
      <c r="D42" s="191"/>
      <c r="E42" s="190"/>
      <c r="F42" s="193"/>
      <c r="G42" s="178"/>
      <c r="H42" s="178"/>
    </row>
    <row r="43" spans="1:10">
      <c r="A43" s="14" t="s">
        <v>44</v>
      </c>
      <c r="B43" s="173" t="s">
        <v>73</v>
      </c>
      <c r="C43" s="174"/>
      <c r="D43" s="175"/>
      <c r="E43" s="173" t="s">
        <v>45</v>
      </c>
      <c r="F43" s="175"/>
      <c r="G43" s="14">
        <v>3</v>
      </c>
      <c r="H43" s="14">
        <v>4</v>
      </c>
    </row>
    <row r="44" spans="1:10" s="23" customFormat="1" ht="24">
      <c r="A44" s="25" t="s">
        <v>74</v>
      </c>
      <c r="B44" s="194">
        <v>1</v>
      </c>
      <c r="C44" s="195"/>
      <c r="D44" s="196"/>
      <c r="E44" s="194">
        <v>1</v>
      </c>
      <c r="F44" s="196"/>
      <c r="G44" s="25">
        <f>G45+G46+G47+G48+G49+G50+G51+G52+G53</f>
        <v>69</v>
      </c>
      <c r="H44" s="25"/>
    </row>
    <row r="45" spans="1:10">
      <c r="A45" s="14" t="s">
        <v>75</v>
      </c>
      <c r="B45" s="173" t="s">
        <v>76</v>
      </c>
      <c r="C45" s="174"/>
      <c r="D45" s="175"/>
      <c r="E45" s="173">
        <v>2</v>
      </c>
      <c r="F45" s="175"/>
      <c r="G45" s="26">
        <v>1</v>
      </c>
      <c r="H45" s="63" t="s">
        <v>107</v>
      </c>
    </row>
    <row r="46" spans="1:10" ht="23.25" customHeight="1">
      <c r="A46" s="14" t="s">
        <v>77</v>
      </c>
      <c r="B46" s="173" t="s">
        <v>78</v>
      </c>
      <c r="C46" s="174"/>
      <c r="D46" s="175"/>
      <c r="E46" s="173">
        <v>3</v>
      </c>
      <c r="F46" s="175"/>
      <c r="G46" s="14">
        <v>37</v>
      </c>
      <c r="H46" s="27" t="s">
        <v>79</v>
      </c>
      <c r="I46" s="24"/>
    </row>
    <row r="47" spans="1:10">
      <c r="A47" s="14" t="s">
        <v>80</v>
      </c>
      <c r="B47" s="173" t="s">
        <v>78</v>
      </c>
      <c r="C47" s="174"/>
      <c r="D47" s="175"/>
      <c r="E47" s="173">
        <v>4</v>
      </c>
      <c r="F47" s="175"/>
      <c r="G47" s="26">
        <v>31</v>
      </c>
      <c r="H47" s="60"/>
    </row>
    <row r="48" spans="1:10">
      <c r="A48" s="14" t="s">
        <v>81</v>
      </c>
      <c r="B48" s="173" t="s">
        <v>82</v>
      </c>
      <c r="C48" s="174"/>
      <c r="D48" s="175"/>
      <c r="E48" s="173">
        <v>5</v>
      </c>
      <c r="F48" s="175"/>
      <c r="G48" s="14">
        <v>0</v>
      </c>
      <c r="H48" s="60"/>
    </row>
    <row r="49" spans="1:8">
      <c r="A49" s="14" t="s">
        <v>83</v>
      </c>
      <c r="B49" s="173" t="s">
        <v>76</v>
      </c>
      <c r="C49" s="174"/>
      <c r="D49" s="175"/>
      <c r="E49" s="173">
        <v>6</v>
      </c>
      <c r="F49" s="175"/>
      <c r="G49" s="14">
        <v>0</v>
      </c>
      <c r="H49" s="63" t="s">
        <v>84</v>
      </c>
    </row>
    <row r="50" spans="1:8">
      <c r="A50" s="14" t="s">
        <v>85</v>
      </c>
      <c r="B50" s="173" t="s">
        <v>78</v>
      </c>
      <c r="C50" s="174"/>
      <c r="D50" s="175"/>
      <c r="E50" s="173">
        <v>7</v>
      </c>
      <c r="F50" s="175"/>
      <c r="G50" s="26">
        <v>0</v>
      </c>
      <c r="H50" s="60">
        <v>18</v>
      </c>
    </row>
    <row r="51" spans="1:8">
      <c r="A51" s="14" t="s">
        <v>86</v>
      </c>
      <c r="B51" s="173"/>
      <c r="C51" s="174"/>
      <c r="D51" s="175"/>
      <c r="E51" s="179">
        <v>8</v>
      </c>
      <c r="F51" s="179"/>
      <c r="G51" s="14"/>
      <c r="H51" s="14"/>
    </row>
    <row r="52" spans="1:8">
      <c r="A52" s="14" t="s">
        <v>87</v>
      </c>
      <c r="B52" s="173"/>
      <c r="C52" s="174"/>
      <c r="D52" s="175"/>
      <c r="E52" s="173">
        <v>9</v>
      </c>
      <c r="F52" s="175"/>
      <c r="G52" s="14"/>
      <c r="H52" s="14"/>
    </row>
    <row r="53" spans="1:8">
      <c r="A53" s="14" t="s">
        <v>88</v>
      </c>
      <c r="B53" s="173"/>
      <c r="C53" s="174"/>
      <c r="D53" s="175"/>
      <c r="E53" s="173">
        <v>10</v>
      </c>
      <c r="F53" s="175"/>
      <c r="G53" s="14"/>
      <c r="H53" s="14"/>
    </row>
    <row r="54" spans="1:8" ht="24">
      <c r="A54" s="21" t="s">
        <v>89</v>
      </c>
      <c r="B54" s="173" t="s">
        <v>90</v>
      </c>
      <c r="C54" s="174"/>
      <c r="D54" s="175"/>
      <c r="E54" s="173">
        <v>11</v>
      </c>
      <c r="F54" s="175"/>
      <c r="G54" s="14">
        <v>90</v>
      </c>
      <c r="H54" s="14"/>
    </row>
    <row r="55" spans="1:8">
      <c r="A55" s="14" t="s">
        <v>91</v>
      </c>
      <c r="B55" s="173" t="s">
        <v>90</v>
      </c>
      <c r="C55" s="174"/>
      <c r="D55" s="175"/>
      <c r="E55" s="173">
        <v>12</v>
      </c>
      <c r="F55" s="175"/>
      <c r="G55" s="14">
        <v>322</v>
      </c>
      <c r="H55" s="14"/>
    </row>
  </sheetData>
  <mergeCells count="89">
    <mergeCell ref="B53:D53"/>
    <mergeCell ref="E53:F53"/>
    <mergeCell ref="B54:D54"/>
    <mergeCell ref="E54:F54"/>
    <mergeCell ref="B55:D55"/>
    <mergeCell ref="E55:F55"/>
    <mergeCell ref="B50:D50"/>
    <mergeCell ref="E50:F50"/>
    <mergeCell ref="B51:D51"/>
    <mergeCell ref="E51:F51"/>
    <mergeCell ref="B52:D52"/>
    <mergeCell ref="E52:F52"/>
    <mergeCell ref="B47:D47"/>
    <mergeCell ref="E47:F47"/>
    <mergeCell ref="B48:D48"/>
    <mergeCell ref="E48:F48"/>
    <mergeCell ref="B49:D49"/>
    <mergeCell ref="E49:F49"/>
    <mergeCell ref="B44:D44"/>
    <mergeCell ref="E44:F44"/>
    <mergeCell ref="B45:D45"/>
    <mergeCell ref="E45:F45"/>
    <mergeCell ref="B46:D46"/>
    <mergeCell ref="E46:F46"/>
    <mergeCell ref="A41:A42"/>
    <mergeCell ref="B41:D42"/>
    <mergeCell ref="E41:F42"/>
    <mergeCell ref="G41:G42"/>
    <mergeCell ref="H41:H42"/>
    <mergeCell ref="B43:D43"/>
    <mergeCell ref="E43:F43"/>
    <mergeCell ref="B37:F37"/>
    <mergeCell ref="G37:J37"/>
    <mergeCell ref="B38:F38"/>
    <mergeCell ref="G38:H38"/>
    <mergeCell ref="I38:J38"/>
    <mergeCell ref="B39:F39"/>
    <mergeCell ref="G39:J39"/>
    <mergeCell ref="B36:F36"/>
    <mergeCell ref="G36:J36"/>
    <mergeCell ref="B30:F30"/>
    <mergeCell ref="G30:J30"/>
    <mergeCell ref="B31:F31"/>
    <mergeCell ref="G31:J31"/>
    <mergeCell ref="B32:F32"/>
    <mergeCell ref="G32:H32"/>
    <mergeCell ref="I32:J32"/>
    <mergeCell ref="B33:F33"/>
    <mergeCell ref="G33:J33"/>
    <mergeCell ref="B34:F34"/>
    <mergeCell ref="G34:J34"/>
    <mergeCell ref="A35:J35"/>
    <mergeCell ref="A26:A28"/>
    <mergeCell ref="B26:F26"/>
    <mergeCell ref="G26:H26"/>
    <mergeCell ref="B27:F27"/>
    <mergeCell ref="G27:H27"/>
    <mergeCell ref="B28:F28"/>
    <mergeCell ref="G28:H28"/>
    <mergeCell ref="A23:A25"/>
    <mergeCell ref="B23:F23"/>
    <mergeCell ref="G23:H23"/>
    <mergeCell ref="B24:F24"/>
    <mergeCell ref="G24:H24"/>
    <mergeCell ref="B25:F25"/>
    <mergeCell ref="G25:H25"/>
    <mergeCell ref="A19:F19"/>
    <mergeCell ref="G19:H19"/>
    <mergeCell ref="A20:A22"/>
    <mergeCell ref="B20:F20"/>
    <mergeCell ref="G20:H20"/>
    <mergeCell ref="B21:F21"/>
    <mergeCell ref="G21:H21"/>
    <mergeCell ref="B22:F22"/>
    <mergeCell ref="G22:H22"/>
    <mergeCell ref="I16:K16"/>
    <mergeCell ref="B16:H16"/>
    <mergeCell ref="A4:J4"/>
    <mergeCell ref="A5:J5"/>
    <mergeCell ref="A8:H8"/>
    <mergeCell ref="I11:K11"/>
    <mergeCell ref="B12:F12"/>
    <mergeCell ref="G12:H12"/>
    <mergeCell ref="I12:K12"/>
    <mergeCell ref="B13:F13"/>
    <mergeCell ref="I13:K13"/>
    <mergeCell ref="B14:F14"/>
    <mergeCell ref="I14:K14"/>
    <mergeCell ref="B15:H15"/>
  </mergeCells>
  <hyperlinks>
    <hyperlink ref="G33" r:id="rId1" xr:uid="{00000000-0004-0000-0400-000000000000}"/>
    <hyperlink ref="G39" r:id="rId2" xr:uid="{00000000-0004-0000-0400-000001000000}"/>
  </hyperlinks>
  <pageMargins left="0.7" right="0.7" top="0.5" bottom="0.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workbookViewId="0">
      <selection activeCell="F14" sqref="F14"/>
    </sheetView>
  </sheetViews>
  <sheetFormatPr defaultRowHeight="11.25"/>
  <cols>
    <col min="1" max="1" width="7.5703125" style="34" customWidth="1"/>
    <col min="2" max="2" width="8.7109375" style="34" customWidth="1"/>
    <col min="3" max="3" width="8.28515625" style="34" customWidth="1"/>
    <col min="4" max="4" width="7.140625" style="34" customWidth="1"/>
    <col min="5" max="5" width="8.5703125" style="34" customWidth="1"/>
    <col min="6" max="6" width="6.7109375" style="34" customWidth="1"/>
    <col min="7" max="7" width="8.5703125" style="34" customWidth="1"/>
    <col min="8" max="8" width="9.5703125" style="34" customWidth="1"/>
    <col min="9" max="9" width="9.140625" style="34"/>
    <col min="10" max="10" width="8.42578125" style="34" customWidth="1"/>
    <col min="11" max="11" width="7.5703125" style="34" customWidth="1"/>
    <col min="12" max="16384" width="9.140625" style="34"/>
  </cols>
  <sheetData>
    <row r="1" spans="1:12">
      <c r="A1" s="34" t="s">
        <v>1</v>
      </c>
      <c r="H1" s="197" t="s">
        <v>2</v>
      </c>
      <c r="I1" s="197"/>
      <c r="J1" s="197"/>
      <c r="K1" s="197"/>
      <c r="L1" s="197"/>
    </row>
    <row r="2" spans="1:12">
      <c r="A2" s="34" t="s">
        <v>3</v>
      </c>
    </row>
    <row r="4" spans="1:12">
      <c r="C4" s="102" t="s">
        <v>92</v>
      </c>
      <c r="D4" s="102"/>
      <c r="E4" s="102"/>
      <c r="F4" s="102"/>
      <c r="G4" s="102"/>
      <c r="H4" s="102"/>
    </row>
    <row r="5" spans="1:12">
      <c r="E5" s="34" t="s">
        <v>353</v>
      </c>
    </row>
    <row r="7" spans="1:12" ht="24" customHeight="1">
      <c r="A7" s="99" t="s">
        <v>93</v>
      </c>
      <c r="B7" s="99" t="s">
        <v>94</v>
      </c>
      <c r="C7" s="121" t="s">
        <v>95</v>
      </c>
      <c r="D7" s="61"/>
      <c r="E7" s="108" t="s">
        <v>96</v>
      </c>
      <c r="F7" s="103"/>
      <c r="G7" s="99" t="s">
        <v>97</v>
      </c>
      <c r="H7" s="99" t="s">
        <v>98</v>
      </c>
      <c r="I7" s="121" t="s">
        <v>99</v>
      </c>
      <c r="J7" s="109"/>
      <c r="K7" s="103"/>
    </row>
    <row r="8" spans="1:12" ht="33.75">
      <c r="A8" s="101"/>
      <c r="B8" s="101"/>
      <c r="C8" s="123"/>
      <c r="D8" s="62" t="s">
        <v>40</v>
      </c>
      <c r="E8" s="62" t="s">
        <v>100</v>
      </c>
      <c r="F8" s="62" t="s">
        <v>101</v>
      </c>
      <c r="G8" s="101"/>
      <c r="H8" s="101"/>
      <c r="I8" s="123"/>
      <c r="J8" s="62" t="s">
        <v>75</v>
      </c>
      <c r="K8" s="62" t="s">
        <v>77</v>
      </c>
    </row>
    <row r="9" spans="1:12">
      <c r="A9" s="62" t="s">
        <v>44</v>
      </c>
      <c r="B9" s="62">
        <v>1</v>
      </c>
      <c r="C9" s="62">
        <v>2</v>
      </c>
      <c r="D9" s="62">
        <v>3</v>
      </c>
      <c r="E9" s="62">
        <v>4</v>
      </c>
      <c r="F9" s="62">
        <v>5</v>
      </c>
      <c r="G9" s="62">
        <v>6</v>
      </c>
      <c r="H9" s="11">
        <v>7</v>
      </c>
      <c r="I9" s="62">
        <v>8</v>
      </c>
      <c r="J9" s="62">
        <v>9</v>
      </c>
      <c r="K9" s="62">
        <v>10</v>
      </c>
    </row>
    <row r="10" spans="1:12" ht="22.5">
      <c r="A10" s="62" t="s">
        <v>102</v>
      </c>
      <c r="B10" s="62">
        <v>1</v>
      </c>
      <c r="C10" s="62">
        <v>19</v>
      </c>
      <c r="D10" s="62">
        <v>8</v>
      </c>
      <c r="E10" s="62">
        <v>190</v>
      </c>
      <c r="F10" s="11">
        <v>68914</v>
      </c>
      <c r="G10" s="65">
        <v>14147</v>
      </c>
      <c r="H10" s="34">
        <v>4250</v>
      </c>
      <c r="I10" s="11">
        <v>69</v>
      </c>
      <c r="J10" s="62">
        <v>1</v>
      </c>
      <c r="K10" s="62">
        <v>37</v>
      </c>
    </row>
    <row r="11" spans="1:1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2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2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2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2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2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</row>
  </sheetData>
  <mergeCells count="10">
    <mergeCell ref="H1:L1"/>
    <mergeCell ref="C4:H4"/>
    <mergeCell ref="A7:A8"/>
    <mergeCell ref="B7:B8"/>
    <mergeCell ref="C7:C8"/>
    <mergeCell ref="E7:F7"/>
    <mergeCell ref="G7:G8"/>
    <mergeCell ref="H7:H8"/>
    <mergeCell ref="I7:I8"/>
    <mergeCell ref="J7:K7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1"/>
  <sheetViews>
    <sheetView tabSelected="1" topLeftCell="A22" workbookViewId="0">
      <selection activeCell="N32" sqref="N32"/>
    </sheetView>
  </sheetViews>
  <sheetFormatPr defaultRowHeight="12.75"/>
  <cols>
    <col min="1" max="1" width="3.140625" style="46" customWidth="1"/>
    <col min="2" max="2" width="28.7109375" style="46" customWidth="1"/>
    <col min="3" max="3" width="5.140625" style="46" customWidth="1"/>
    <col min="4" max="4" width="6.42578125" style="46" customWidth="1"/>
    <col min="5" max="5" width="5.85546875" style="46" customWidth="1"/>
    <col min="6" max="6" width="6" style="46" customWidth="1"/>
    <col min="7" max="7" width="5.85546875" style="46" customWidth="1"/>
    <col min="8" max="8" width="5.7109375" style="46" customWidth="1"/>
    <col min="9" max="9" width="5.85546875" style="46" customWidth="1"/>
    <col min="10" max="10" width="5.5703125" style="46" customWidth="1"/>
    <col min="11" max="11" width="6.7109375" style="46" customWidth="1"/>
    <col min="12" max="12" width="5.7109375" style="46" customWidth="1"/>
    <col min="13" max="16384" width="9.140625" style="46"/>
  </cols>
  <sheetData>
    <row r="2" spans="1:12">
      <c r="A2" s="46" t="s">
        <v>121</v>
      </c>
      <c r="H2" s="205" t="s">
        <v>311</v>
      </c>
      <c r="I2" s="205"/>
      <c r="J2" s="205"/>
      <c r="K2" s="205"/>
      <c r="L2" s="205"/>
    </row>
    <row r="3" spans="1:12">
      <c r="A3" s="162"/>
      <c r="B3" s="162"/>
      <c r="C3" s="201" t="s">
        <v>37</v>
      </c>
      <c r="D3" s="201" t="s">
        <v>122</v>
      </c>
      <c r="E3" s="162" t="s">
        <v>123</v>
      </c>
      <c r="F3" s="162"/>
      <c r="G3" s="162"/>
      <c r="H3" s="162"/>
      <c r="I3" s="162"/>
      <c r="J3" s="162"/>
      <c r="K3" s="162"/>
      <c r="L3" s="162"/>
    </row>
    <row r="4" spans="1:12">
      <c r="A4" s="162"/>
      <c r="B4" s="162"/>
      <c r="C4" s="202"/>
      <c r="D4" s="202"/>
      <c r="E4" s="47" t="s">
        <v>124</v>
      </c>
      <c r="F4" s="47" t="s">
        <v>125</v>
      </c>
      <c r="G4" s="48" t="s">
        <v>126</v>
      </c>
      <c r="H4" s="48" t="s">
        <v>127</v>
      </c>
      <c r="I4" s="48" t="s">
        <v>128</v>
      </c>
      <c r="J4" s="48" t="s">
        <v>129</v>
      </c>
      <c r="K4" s="48" t="s">
        <v>130</v>
      </c>
      <c r="L4" s="48" t="s">
        <v>131</v>
      </c>
    </row>
    <row r="5" spans="1:12">
      <c r="A5" s="162" t="s">
        <v>132</v>
      </c>
      <c r="B5" s="162"/>
      <c r="C5" s="48">
        <v>1</v>
      </c>
      <c r="D5" s="48">
        <f>D6+D9</f>
        <v>4455</v>
      </c>
      <c r="E5" s="48"/>
      <c r="F5" s="48"/>
      <c r="G5" s="48"/>
      <c r="H5" s="48"/>
      <c r="I5" s="48"/>
      <c r="J5" s="48"/>
      <c r="K5" s="48"/>
      <c r="L5" s="48"/>
    </row>
    <row r="6" spans="1:12">
      <c r="A6" s="162" t="s">
        <v>133</v>
      </c>
      <c r="B6" s="162"/>
      <c r="C6" s="48">
        <v>2</v>
      </c>
      <c r="D6" s="48">
        <f>E6+F6+G6</f>
        <v>2369</v>
      </c>
      <c r="E6" s="48">
        <v>1033</v>
      </c>
      <c r="F6" s="48">
        <v>684</v>
      </c>
      <c r="G6" s="48">
        <v>652</v>
      </c>
      <c r="H6" s="48"/>
      <c r="I6" s="48"/>
      <c r="J6" s="48"/>
      <c r="K6" s="48"/>
      <c r="L6" s="48"/>
    </row>
    <row r="7" spans="1:12">
      <c r="A7" s="198" t="s">
        <v>134</v>
      </c>
      <c r="B7" s="48" t="s">
        <v>135</v>
      </c>
      <c r="C7" s="48">
        <v>3</v>
      </c>
      <c r="D7" s="48"/>
      <c r="E7" s="48"/>
      <c r="F7" s="48"/>
      <c r="G7" s="48"/>
      <c r="H7" s="48"/>
      <c r="I7" s="48"/>
      <c r="J7" s="48"/>
      <c r="K7" s="48"/>
      <c r="L7" s="48"/>
    </row>
    <row r="8" spans="1:12">
      <c r="A8" s="199"/>
      <c r="B8" s="48" t="s">
        <v>136</v>
      </c>
      <c r="C8" s="48">
        <v>4</v>
      </c>
      <c r="D8" s="48"/>
      <c r="E8" s="48"/>
      <c r="F8" s="48"/>
      <c r="G8" s="48"/>
      <c r="H8" s="48"/>
      <c r="I8" s="48"/>
      <c r="J8" s="48"/>
      <c r="K8" s="48"/>
      <c r="L8" s="48"/>
    </row>
    <row r="9" spans="1:12">
      <c r="A9" s="199"/>
      <c r="B9" s="48" t="s">
        <v>137</v>
      </c>
      <c r="C9" s="48">
        <v>5</v>
      </c>
      <c r="D9" s="46">
        <f>H9+I9+J9+K9+L9</f>
        <v>2086</v>
      </c>
      <c r="E9" s="48"/>
      <c r="F9" s="48"/>
      <c r="G9" s="48"/>
      <c r="H9" s="48">
        <v>102</v>
      </c>
      <c r="I9" s="48">
        <v>803</v>
      </c>
      <c r="J9" s="48">
        <v>505</v>
      </c>
      <c r="K9" s="48">
        <v>575</v>
      </c>
      <c r="L9" s="48">
        <v>101</v>
      </c>
    </row>
    <row r="10" spans="1:12">
      <c r="A10" s="199"/>
      <c r="B10" s="48" t="s">
        <v>138</v>
      </c>
      <c r="C10" s="48">
        <v>6</v>
      </c>
      <c r="D10" s="48"/>
      <c r="E10" s="48"/>
      <c r="F10" s="48"/>
      <c r="G10" s="48"/>
      <c r="H10" s="48"/>
      <c r="I10" s="48"/>
      <c r="J10" s="48"/>
      <c r="K10" s="48"/>
      <c r="L10" s="48"/>
    </row>
    <row r="11" spans="1:12">
      <c r="A11" s="199"/>
      <c r="B11" s="48" t="s">
        <v>139</v>
      </c>
      <c r="C11" s="48">
        <v>7</v>
      </c>
      <c r="D11" s="48"/>
      <c r="E11" s="48"/>
      <c r="F11" s="48"/>
      <c r="G11" s="48"/>
      <c r="H11" s="48"/>
      <c r="I11" s="48"/>
      <c r="J11" s="48"/>
      <c r="K11" s="48"/>
      <c r="L11" s="48"/>
    </row>
    <row r="12" spans="1:12">
      <c r="A12" s="199"/>
      <c r="B12" s="48" t="s">
        <v>140</v>
      </c>
      <c r="C12" s="48">
        <v>8</v>
      </c>
      <c r="D12" s="48"/>
      <c r="E12" s="48"/>
      <c r="F12" s="48"/>
      <c r="G12" s="48"/>
      <c r="H12" s="48"/>
      <c r="I12" s="48"/>
      <c r="J12" s="48"/>
      <c r="K12" s="48"/>
      <c r="L12" s="48"/>
    </row>
    <row r="13" spans="1:12">
      <c r="A13" s="199"/>
      <c r="B13" s="48" t="s">
        <v>141</v>
      </c>
      <c r="C13" s="48">
        <v>9</v>
      </c>
      <c r="D13" s="48"/>
      <c r="E13" s="48"/>
      <c r="F13" s="48"/>
      <c r="G13" s="48"/>
      <c r="H13" s="48"/>
      <c r="I13" s="48"/>
      <c r="J13" s="48"/>
      <c r="K13" s="48"/>
      <c r="L13" s="48"/>
    </row>
    <row r="14" spans="1:12">
      <c r="A14" s="200"/>
      <c r="B14" s="48" t="s">
        <v>142</v>
      </c>
      <c r="C14" s="48">
        <v>10</v>
      </c>
      <c r="D14" s="48"/>
      <c r="E14" s="48"/>
      <c r="F14" s="48"/>
      <c r="G14" s="48"/>
      <c r="H14" s="48"/>
      <c r="I14" s="48"/>
      <c r="J14" s="48"/>
      <c r="K14" s="48"/>
      <c r="L14" s="48"/>
    </row>
    <row r="15" spans="1:12">
      <c r="A15" s="162" t="s">
        <v>143</v>
      </c>
      <c r="B15" s="162"/>
      <c r="C15" s="48">
        <v>11</v>
      </c>
      <c r="D15" s="46">
        <f>D16+D19</f>
        <v>2477</v>
      </c>
      <c r="E15" s="48"/>
      <c r="F15" s="48"/>
      <c r="G15" s="48"/>
      <c r="H15" s="48"/>
      <c r="I15" s="48"/>
      <c r="J15" s="48"/>
      <c r="K15" s="48"/>
      <c r="L15" s="48"/>
    </row>
    <row r="16" spans="1:12">
      <c r="A16" s="162" t="s">
        <v>144</v>
      </c>
      <c r="B16" s="162"/>
      <c r="C16" s="48">
        <v>12</v>
      </c>
      <c r="D16" s="48">
        <f>E16+F16+G16</f>
        <v>1199</v>
      </c>
      <c r="E16" s="48">
        <v>508</v>
      </c>
      <c r="F16" s="48">
        <v>356</v>
      </c>
      <c r="G16" s="48">
        <v>335</v>
      </c>
      <c r="H16" s="48"/>
      <c r="I16" s="48"/>
      <c r="J16" s="48"/>
      <c r="K16" s="48"/>
      <c r="L16" s="48"/>
    </row>
    <row r="17" spans="1:12">
      <c r="A17" s="198" t="s">
        <v>134</v>
      </c>
      <c r="B17" s="48" t="s">
        <v>135</v>
      </c>
      <c r="C17" s="48">
        <v>13</v>
      </c>
      <c r="D17" s="48"/>
      <c r="E17" s="48"/>
      <c r="F17" s="48"/>
      <c r="G17" s="48"/>
      <c r="H17" s="48"/>
      <c r="I17" s="48"/>
      <c r="J17" s="48"/>
      <c r="K17" s="48"/>
      <c r="L17" s="48"/>
    </row>
    <row r="18" spans="1:12">
      <c r="A18" s="199"/>
      <c r="B18" s="48" t="s">
        <v>136</v>
      </c>
      <c r="C18" s="48">
        <v>14</v>
      </c>
      <c r="D18" s="48"/>
      <c r="E18" s="48"/>
      <c r="F18" s="48"/>
      <c r="G18" s="48"/>
      <c r="H18" s="48"/>
      <c r="I18" s="48"/>
      <c r="J18" s="48"/>
      <c r="K18" s="48"/>
      <c r="L18" s="48"/>
    </row>
    <row r="19" spans="1:12">
      <c r="A19" s="199"/>
      <c r="B19" s="48" t="s">
        <v>137</v>
      </c>
      <c r="C19" s="48">
        <v>15</v>
      </c>
      <c r="D19" s="48">
        <f>H19+I19+J19+K19+L19</f>
        <v>1278</v>
      </c>
      <c r="E19" s="48"/>
      <c r="F19" s="48"/>
      <c r="G19" s="48"/>
      <c r="H19" s="48">
        <v>42</v>
      </c>
      <c r="I19" s="48">
        <v>471</v>
      </c>
      <c r="J19" s="48">
        <v>325</v>
      </c>
      <c r="K19" s="48">
        <v>402</v>
      </c>
      <c r="L19" s="48">
        <v>38</v>
      </c>
    </row>
    <row r="20" spans="1:12">
      <c r="A20" s="199"/>
      <c r="B20" s="48" t="s">
        <v>138</v>
      </c>
      <c r="C20" s="48">
        <v>16</v>
      </c>
      <c r="D20" s="48"/>
      <c r="E20" s="48"/>
      <c r="F20" s="48"/>
      <c r="G20" s="48"/>
      <c r="H20" s="48"/>
      <c r="I20" s="48"/>
      <c r="J20" s="48"/>
      <c r="K20" s="48"/>
      <c r="L20" s="48"/>
    </row>
    <row r="21" spans="1:12">
      <c r="A21" s="199"/>
      <c r="B21" s="48" t="s">
        <v>139</v>
      </c>
      <c r="C21" s="48">
        <v>17</v>
      </c>
      <c r="D21" s="48"/>
      <c r="E21" s="48"/>
      <c r="F21" s="48"/>
      <c r="G21" s="48"/>
      <c r="H21" s="48"/>
      <c r="I21" s="48"/>
      <c r="J21" s="48"/>
      <c r="K21" s="48"/>
      <c r="L21" s="48"/>
    </row>
    <row r="22" spans="1:12">
      <c r="A22" s="199"/>
      <c r="B22" s="48" t="s">
        <v>140</v>
      </c>
      <c r="C22" s="48">
        <v>18</v>
      </c>
      <c r="D22" s="48"/>
      <c r="E22" s="48"/>
      <c r="F22" s="48"/>
      <c r="G22" s="48"/>
      <c r="H22" s="48"/>
      <c r="I22" s="48"/>
      <c r="J22" s="48"/>
      <c r="K22" s="48"/>
      <c r="L22" s="48"/>
    </row>
    <row r="23" spans="1:12">
      <c r="A23" s="199"/>
      <c r="B23" s="48" t="s">
        <v>141</v>
      </c>
      <c r="C23" s="48">
        <v>19</v>
      </c>
      <c r="D23" s="48"/>
      <c r="E23" s="48"/>
      <c r="F23" s="48"/>
      <c r="G23" s="48"/>
      <c r="H23" s="48"/>
      <c r="I23" s="48"/>
      <c r="J23" s="48"/>
      <c r="K23" s="48"/>
      <c r="L23" s="48"/>
    </row>
    <row r="24" spans="1:12">
      <c r="A24" s="200"/>
      <c r="B24" s="48" t="s">
        <v>142</v>
      </c>
      <c r="C24" s="48">
        <v>20</v>
      </c>
      <c r="D24" s="48"/>
      <c r="E24" s="48"/>
      <c r="F24" s="48"/>
      <c r="G24" s="48"/>
      <c r="H24" s="48"/>
      <c r="I24" s="48"/>
      <c r="J24" s="48"/>
      <c r="K24" s="48"/>
      <c r="L24" s="48"/>
    </row>
    <row r="25" spans="1:12">
      <c r="B25" s="46" t="s">
        <v>145</v>
      </c>
    </row>
    <row r="26" spans="1:12">
      <c r="C26" s="46" t="s">
        <v>146</v>
      </c>
    </row>
    <row r="27" spans="1:12">
      <c r="A27" s="46" t="s">
        <v>147</v>
      </c>
    </row>
    <row r="28" spans="1:12">
      <c r="A28" s="162"/>
      <c r="B28" s="162"/>
      <c r="C28" s="201" t="s">
        <v>37</v>
      </c>
      <c r="D28" s="201" t="s">
        <v>122</v>
      </c>
      <c r="E28" s="162" t="s">
        <v>148</v>
      </c>
      <c r="F28" s="162"/>
      <c r="G28" s="162"/>
      <c r="H28" s="162"/>
      <c r="I28" s="162"/>
      <c r="J28" s="162"/>
      <c r="K28" s="162"/>
      <c r="L28" s="162"/>
    </row>
    <row r="29" spans="1:12">
      <c r="A29" s="162"/>
      <c r="B29" s="162"/>
      <c r="C29" s="202"/>
      <c r="D29" s="202"/>
      <c r="E29" s="203" t="s">
        <v>149</v>
      </c>
      <c r="F29" s="204"/>
      <c r="G29" s="163" t="s">
        <v>150</v>
      </c>
      <c r="H29" s="164"/>
      <c r="I29" s="163" t="s">
        <v>151</v>
      </c>
      <c r="J29" s="164"/>
      <c r="K29" s="48" t="s">
        <v>152</v>
      </c>
      <c r="L29" s="48" t="s">
        <v>153</v>
      </c>
    </row>
    <row r="30" spans="1:12">
      <c r="A30" s="162" t="s">
        <v>132</v>
      </c>
      <c r="B30" s="162"/>
      <c r="C30" s="48">
        <v>1</v>
      </c>
      <c r="D30" s="48"/>
      <c r="E30" s="163"/>
      <c r="F30" s="164"/>
      <c r="G30" s="163"/>
      <c r="H30" s="164"/>
      <c r="I30" s="163"/>
      <c r="J30" s="164"/>
      <c r="K30" s="48"/>
      <c r="L30" s="48"/>
    </row>
    <row r="31" spans="1:12">
      <c r="A31" s="162" t="s">
        <v>133</v>
      </c>
      <c r="B31" s="162"/>
      <c r="C31" s="48">
        <v>2</v>
      </c>
      <c r="D31" s="48">
        <f>D32+D35</f>
        <v>4455</v>
      </c>
      <c r="E31" s="215">
        <f t="shared" ref="E31:F31" si="0">E32+E35</f>
        <v>664</v>
      </c>
      <c r="F31" s="216"/>
      <c r="G31" s="215">
        <f t="shared" ref="G31" si="1">G32+G35</f>
        <v>964</v>
      </c>
      <c r="H31" s="216"/>
      <c r="I31" s="215">
        <f t="shared" ref="I31" si="2">I32+I35</f>
        <v>1344</v>
      </c>
      <c r="J31" s="216"/>
      <c r="K31" s="217">
        <f t="shared" ref="K31:L31" si="3">K32+K35</f>
        <v>1119</v>
      </c>
      <c r="L31" s="217">
        <f t="shared" si="3"/>
        <v>364</v>
      </c>
    </row>
    <row r="32" spans="1:12" ht="12.75" customHeight="1">
      <c r="A32" s="198" t="s">
        <v>134</v>
      </c>
      <c r="B32" s="48" t="s">
        <v>135</v>
      </c>
      <c r="C32" s="48">
        <v>3</v>
      </c>
      <c r="D32" s="48">
        <f>E32+G32+I32+K32+L32</f>
        <v>2369</v>
      </c>
      <c r="E32" s="163">
        <v>182</v>
      </c>
      <c r="F32" s="164"/>
      <c r="G32" s="163">
        <v>481</v>
      </c>
      <c r="H32" s="164"/>
      <c r="I32" s="163">
        <v>730</v>
      </c>
      <c r="J32" s="164"/>
      <c r="K32" s="48">
        <v>671</v>
      </c>
      <c r="L32" s="48">
        <v>305</v>
      </c>
    </row>
    <row r="33" spans="1:12">
      <c r="A33" s="199"/>
      <c r="B33" s="48" t="s">
        <v>136</v>
      </c>
      <c r="C33" s="48">
        <v>4</v>
      </c>
      <c r="D33" s="48"/>
      <c r="E33" s="163"/>
      <c r="F33" s="164"/>
      <c r="G33" s="163"/>
      <c r="H33" s="164"/>
      <c r="I33" s="163"/>
      <c r="J33" s="164"/>
      <c r="K33" s="48"/>
      <c r="L33" s="48"/>
    </row>
    <row r="34" spans="1:12">
      <c r="A34" s="199"/>
      <c r="B34" s="48" t="s">
        <v>137</v>
      </c>
      <c r="C34" s="48">
        <v>5</v>
      </c>
      <c r="D34" s="48"/>
      <c r="E34" s="163"/>
      <c r="F34" s="164"/>
      <c r="G34" s="163"/>
      <c r="H34" s="164"/>
      <c r="I34" s="163"/>
      <c r="J34" s="164"/>
      <c r="K34" s="48"/>
      <c r="L34" s="48"/>
    </row>
    <row r="35" spans="1:12">
      <c r="A35" s="199"/>
      <c r="B35" s="48" t="s">
        <v>138</v>
      </c>
      <c r="C35" s="48">
        <v>6</v>
      </c>
      <c r="D35" s="48">
        <f t="shared" ref="D35:D45" si="4">E35+G35+I35+K35+L35</f>
        <v>2086</v>
      </c>
      <c r="E35" s="163">
        <v>482</v>
      </c>
      <c r="F35" s="164"/>
      <c r="G35" s="163">
        <v>483</v>
      </c>
      <c r="H35" s="164"/>
      <c r="I35" s="163">
        <v>614</v>
      </c>
      <c r="J35" s="164"/>
      <c r="K35" s="48">
        <v>448</v>
      </c>
      <c r="L35" s="48">
        <v>59</v>
      </c>
    </row>
    <row r="36" spans="1:12">
      <c r="A36" s="199"/>
      <c r="B36" s="48" t="s">
        <v>139</v>
      </c>
      <c r="C36" s="48">
        <v>7</v>
      </c>
      <c r="D36" s="48"/>
      <c r="E36" s="163"/>
      <c r="F36" s="164"/>
      <c r="G36" s="163"/>
      <c r="H36" s="164"/>
      <c r="I36" s="163"/>
      <c r="J36" s="164"/>
      <c r="K36" s="48"/>
      <c r="L36" s="48"/>
    </row>
    <row r="37" spans="1:12">
      <c r="A37" s="199"/>
      <c r="B37" s="48" t="s">
        <v>140</v>
      </c>
      <c r="C37" s="48">
        <v>8</v>
      </c>
      <c r="D37" s="48"/>
      <c r="E37" s="163"/>
      <c r="F37" s="164"/>
      <c r="G37" s="163"/>
      <c r="H37" s="164"/>
      <c r="I37" s="163"/>
      <c r="J37" s="164"/>
      <c r="K37" s="48"/>
      <c r="L37" s="48"/>
    </row>
    <row r="38" spans="1:12">
      <c r="A38" s="199"/>
      <c r="B38" s="48" t="s">
        <v>141</v>
      </c>
      <c r="C38" s="48">
        <v>9</v>
      </c>
      <c r="D38" s="48"/>
      <c r="E38" s="163"/>
      <c r="F38" s="164"/>
      <c r="G38" s="163"/>
      <c r="H38" s="164"/>
      <c r="I38" s="163"/>
      <c r="J38" s="164"/>
      <c r="K38" s="48"/>
      <c r="L38" s="48"/>
    </row>
    <row r="39" spans="1:12">
      <c r="A39" s="200"/>
      <c r="B39" s="48" t="s">
        <v>142</v>
      </c>
      <c r="C39" s="48">
        <v>10</v>
      </c>
      <c r="D39" s="48"/>
      <c r="E39" s="163"/>
      <c r="F39" s="164"/>
      <c r="G39" s="163"/>
      <c r="H39" s="164"/>
      <c r="I39" s="163"/>
      <c r="J39" s="164"/>
      <c r="K39" s="48"/>
      <c r="L39" s="48"/>
    </row>
    <row r="40" spans="1:12">
      <c r="A40" s="162" t="s">
        <v>143</v>
      </c>
      <c r="B40" s="162"/>
      <c r="C40" s="48">
        <v>11</v>
      </c>
      <c r="D40" s="48"/>
      <c r="E40" s="163"/>
      <c r="F40" s="164"/>
      <c r="G40" s="163"/>
      <c r="H40" s="164"/>
      <c r="I40" s="163"/>
      <c r="J40" s="164"/>
      <c r="K40" s="48"/>
      <c r="L40" s="48"/>
    </row>
    <row r="41" spans="1:12">
      <c r="A41" s="162" t="s">
        <v>144</v>
      </c>
      <c r="B41" s="162"/>
      <c r="C41" s="48">
        <v>12</v>
      </c>
      <c r="D41" s="48">
        <f>D42+D45</f>
        <v>2461</v>
      </c>
      <c r="E41" s="163"/>
      <c r="F41" s="164"/>
      <c r="G41" s="163"/>
      <c r="H41" s="164"/>
      <c r="I41" s="163"/>
      <c r="J41" s="164"/>
      <c r="K41" s="48"/>
      <c r="L41" s="48"/>
    </row>
    <row r="42" spans="1:12" ht="12.75" customHeight="1">
      <c r="A42" s="198" t="s">
        <v>134</v>
      </c>
      <c r="B42" s="48" t="s">
        <v>135</v>
      </c>
      <c r="C42" s="48">
        <v>13</v>
      </c>
      <c r="D42" s="48">
        <f t="shared" si="4"/>
        <v>1199</v>
      </c>
      <c r="E42" s="163">
        <v>88</v>
      </c>
      <c r="F42" s="164"/>
      <c r="G42" s="163">
        <v>256</v>
      </c>
      <c r="H42" s="164"/>
      <c r="I42" s="163">
        <v>357</v>
      </c>
      <c r="J42" s="164"/>
      <c r="K42" s="48">
        <v>323</v>
      </c>
      <c r="L42" s="48">
        <v>175</v>
      </c>
    </row>
    <row r="43" spans="1:12">
      <c r="A43" s="199"/>
      <c r="B43" s="48" t="s">
        <v>136</v>
      </c>
      <c r="C43" s="48">
        <v>14</v>
      </c>
      <c r="D43" s="48"/>
      <c r="E43" s="163"/>
      <c r="F43" s="164"/>
      <c r="G43" s="163"/>
      <c r="H43" s="164"/>
      <c r="I43" s="163"/>
      <c r="J43" s="164"/>
      <c r="K43" s="48"/>
      <c r="L43" s="48"/>
    </row>
    <row r="44" spans="1:12">
      <c r="A44" s="199"/>
      <c r="B44" s="48" t="s">
        <v>137</v>
      </c>
      <c r="C44" s="48">
        <v>15</v>
      </c>
      <c r="D44" s="48"/>
      <c r="E44" s="163"/>
      <c r="F44" s="164"/>
      <c r="G44" s="163"/>
      <c r="H44" s="164"/>
      <c r="I44" s="163"/>
      <c r="J44" s="164"/>
      <c r="K44" s="48"/>
      <c r="L44" s="48"/>
    </row>
    <row r="45" spans="1:12">
      <c r="A45" s="199"/>
      <c r="B45" s="48" t="s">
        <v>138</v>
      </c>
      <c r="C45" s="48">
        <v>16</v>
      </c>
      <c r="D45" s="48">
        <f t="shared" si="4"/>
        <v>1262</v>
      </c>
      <c r="E45" s="163">
        <v>310</v>
      </c>
      <c r="F45" s="164"/>
      <c r="G45" s="163">
        <v>303</v>
      </c>
      <c r="H45" s="164"/>
      <c r="I45" s="163">
        <v>364</v>
      </c>
      <c r="J45" s="164"/>
      <c r="K45" s="48">
        <v>253</v>
      </c>
      <c r="L45" s="48">
        <v>32</v>
      </c>
    </row>
    <row r="46" spans="1:12">
      <c r="A46" s="199"/>
      <c r="B46" s="48" t="s">
        <v>139</v>
      </c>
      <c r="C46" s="48">
        <v>17</v>
      </c>
      <c r="D46" s="48"/>
      <c r="E46" s="163"/>
      <c r="F46" s="164"/>
      <c r="G46" s="163"/>
      <c r="H46" s="164"/>
      <c r="I46" s="163"/>
      <c r="J46" s="164"/>
      <c r="K46" s="48"/>
      <c r="L46" s="48"/>
    </row>
    <row r="47" spans="1:12">
      <c r="A47" s="199"/>
      <c r="B47" s="48" t="s">
        <v>140</v>
      </c>
      <c r="C47" s="48">
        <v>18</v>
      </c>
      <c r="D47" s="48"/>
      <c r="E47" s="163"/>
      <c r="F47" s="164"/>
      <c r="G47" s="163"/>
      <c r="H47" s="164"/>
      <c r="I47" s="163"/>
      <c r="J47" s="164"/>
      <c r="K47" s="48"/>
      <c r="L47" s="48"/>
    </row>
    <row r="48" spans="1:12">
      <c r="A48" s="199"/>
      <c r="B48" s="48" t="s">
        <v>141</v>
      </c>
      <c r="C48" s="48">
        <v>19</v>
      </c>
      <c r="D48" s="48"/>
      <c r="E48" s="163"/>
      <c r="F48" s="164"/>
      <c r="G48" s="163"/>
      <c r="H48" s="164"/>
      <c r="I48" s="163"/>
      <c r="J48" s="164"/>
      <c r="K48" s="48"/>
      <c r="L48" s="48"/>
    </row>
    <row r="49" spans="1:12">
      <c r="A49" s="200"/>
      <c r="B49" s="48" t="s">
        <v>142</v>
      </c>
      <c r="C49" s="48">
        <v>20</v>
      </c>
      <c r="D49" s="48"/>
      <c r="E49" s="163"/>
      <c r="F49" s="164"/>
      <c r="G49" s="163"/>
      <c r="H49" s="164"/>
      <c r="I49" s="163"/>
      <c r="J49" s="164"/>
      <c r="K49" s="48"/>
      <c r="L49" s="48"/>
    </row>
    <row r="50" spans="1:12">
      <c r="B50" s="46" t="s">
        <v>154</v>
      </c>
    </row>
    <row r="51" spans="1:12">
      <c r="B51" s="46" t="s">
        <v>155</v>
      </c>
    </row>
  </sheetData>
  <mergeCells count="86">
    <mergeCell ref="A17:A24"/>
    <mergeCell ref="H2:L2"/>
    <mergeCell ref="A3:A4"/>
    <mergeCell ref="B3:B4"/>
    <mergeCell ref="C3:C4"/>
    <mergeCell ref="D3:D4"/>
    <mergeCell ref="E3:L3"/>
    <mergeCell ref="A5:B5"/>
    <mergeCell ref="A6:B6"/>
    <mergeCell ref="A7:A14"/>
    <mergeCell ref="A15:B15"/>
    <mergeCell ref="A16:B16"/>
    <mergeCell ref="A28:A29"/>
    <mergeCell ref="B28:B29"/>
    <mergeCell ref="C28:C29"/>
    <mergeCell ref="D28:D29"/>
    <mergeCell ref="E28:L28"/>
    <mergeCell ref="E29:F29"/>
    <mergeCell ref="G29:H29"/>
    <mergeCell ref="I29:J29"/>
    <mergeCell ref="I34:J34"/>
    <mergeCell ref="A30:B30"/>
    <mergeCell ref="E30:F30"/>
    <mergeCell ref="G30:H30"/>
    <mergeCell ref="I30:J30"/>
    <mergeCell ref="A31:B31"/>
    <mergeCell ref="E31:F31"/>
    <mergeCell ref="G31:H31"/>
    <mergeCell ref="I31:J31"/>
    <mergeCell ref="E35:F35"/>
    <mergeCell ref="G35:H35"/>
    <mergeCell ref="I35:J35"/>
    <mergeCell ref="E36:F36"/>
    <mergeCell ref="G36:H36"/>
    <mergeCell ref="I36:J36"/>
    <mergeCell ref="E37:F37"/>
    <mergeCell ref="G37:H37"/>
    <mergeCell ref="I37:J37"/>
    <mergeCell ref="E38:F38"/>
    <mergeCell ref="G38:H38"/>
    <mergeCell ref="I38:J38"/>
    <mergeCell ref="E39:F39"/>
    <mergeCell ref="G39:H39"/>
    <mergeCell ref="I39:J39"/>
    <mergeCell ref="A40:B40"/>
    <mergeCell ref="E40:F40"/>
    <mergeCell ref="G40:H40"/>
    <mergeCell ref="I40:J40"/>
    <mergeCell ref="A32:A39"/>
    <mergeCell ref="E32:F32"/>
    <mergeCell ref="G32:H32"/>
    <mergeCell ref="I32:J32"/>
    <mergeCell ref="E33:F33"/>
    <mergeCell ref="G33:H33"/>
    <mergeCell ref="I33:J33"/>
    <mergeCell ref="E34:F34"/>
    <mergeCell ref="G34:H34"/>
    <mergeCell ref="A41:B41"/>
    <mergeCell ref="E41:F41"/>
    <mergeCell ref="G41:H41"/>
    <mergeCell ref="I41:J41"/>
    <mergeCell ref="A42:A49"/>
    <mergeCell ref="E42:F42"/>
    <mergeCell ref="G42:H42"/>
    <mergeCell ref="I42:J42"/>
    <mergeCell ref="E43:F43"/>
    <mergeCell ref="G43:H43"/>
    <mergeCell ref="I43:J43"/>
    <mergeCell ref="E44:F44"/>
    <mergeCell ref="G44:H44"/>
    <mergeCell ref="I44:J44"/>
    <mergeCell ref="E45:F45"/>
    <mergeCell ref="G45:H45"/>
    <mergeCell ref="I45:J45"/>
    <mergeCell ref="E46:F46"/>
    <mergeCell ref="G46:H46"/>
    <mergeCell ref="I46:J46"/>
    <mergeCell ref="E47:F47"/>
    <mergeCell ref="G47:H47"/>
    <mergeCell ref="I47:J47"/>
    <mergeCell ref="E48:F48"/>
    <mergeCell ref="G48:H48"/>
    <mergeCell ref="I48:J48"/>
    <mergeCell ref="E49:F49"/>
    <mergeCell ref="G49:H49"/>
    <mergeCell ref="I49:J49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opLeftCell="A31" workbookViewId="0">
      <selection activeCell="L44" sqref="L44"/>
    </sheetView>
  </sheetViews>
  <sheetFormatPr defaultRowHeight="14.25" customHeight="1"/>
  <cols>
    <col min="1" max="1" width="15.7109375" customWidth="1"/>
    <col min="2" max="2" width="7" customWidth="1"/>
    <col min="3" max="3" width="5.5703125" customWidth="1"/>
    <col min="4" max="4" width="6.85546875" customWidth="1"/>
    <col min="5" max="5" width="5.7109375" customWidth="1"/>
    <col min="6" max="6" width="4.85546875" customWidth="1"/>
    <col min="7" max="7" width="7.42578125" customWidth="1"/>
    <col min="8" max="8" width="11.85546875" customWidth="1"/>
    <col min="10" max="10" width="14.140625" customWidth="1"/>
  </cols>
  <sheetData>
    <row r="1" spans="1:11" ht="14.25" customHeight="1">
      <c r="A1" s="39"/>
      <c r="B1" s="39"/>
      <c r="C1" s="39"/>
      <c r="D1" s="39" t="s">
        <v>118</v>
      </c>
      <c r="E1" s="39"/>
      <c r="F1" s="39"/>
      <c r="G1" s="39"/>
      <c r="H1" s="39"/>
      <c r="I1" s="39"/>
      <c r="J1" s="39"/>
      <c r="K1" s="39"/>
    </row>
    <row r="2" spans="1:11" ht="14.25" customHeight="1">
      <c r="A2" s="39"/>
      <c r="B2" s="39"/>
      <c r="C2" s="39"/>
      <c r="D2" s="39"/>
      <c r="E2" s="39" t="s">
        <v>119</v>
      </c>
      <c r="F2" s="39"/>
      <c r="G2" s="39"/>
      <c r="H2" s="39"/>
      <c r="I2" s="39"/>
      <c r="J2" s="39"/>
      <c r="K2" s="39"/>
    </row>
    <row r="3" spans="1:11" ht="0.7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4.25" customHeight="1">
      <c r="A4" s="168" t="s">
        <v>66</v>
      </c>
      <c r="B4" s="168"/>
      <c r="C4" s="168"/>
      <c r="D4" s="168"/>
      <c r="E4" s="168"/>
      <c r="F4" s="168"/>
      <c r="G4" s="168"/>
      <c r="H4" s="168"/>
      <c r="I4" s="168"/>
      <c r="J4" s="168"/>
      <c r="K4" s="18"/>
    </row>
    <row r="5" spans="1:11" ht="14.2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18"/>
    </row>
    <row r="6" spans="1:11" ht="14.25" customHeight="1">
      <c r="A6" s="39"/>
      <c r="B6" s="39"/>
      <c r="C6" s="39"/>
      <c r="D6" s="39"/>
      <c r="E6" s="39"/>
      <c r="F6" s="39"/>
      <c r="G6" s="39"/>
      <c r="H6" s="39"/>
      <c r="I6" s="39"/>
      <c r="J6" s="39" t="s">
        <v>157</v>
      </c>
      <c r="K6" s="39"/>
    </row>
    <row r="7" spans="1:11" ht="14.25" customHeight="1">
      <c r="A7" s="42" t="s">
        <v>158</v>
      </c>
      <c r="B7" s="42"/>
      <c r="C7" s="42"/>
      <c r="D7" s="42"/>
      <c r="E7" s="42"/>
      <c r="F7" s="42"/>
      <c r="G7" s="42"/>
      <c r="H7" s="42"/>
      <c r="I7" s="20"/>
      <c r="J7" s="20"/>
      <c r="K7" s="20"/>
    </row>
    <row r="8" spans="1:11" ht="14.25" customHeight="1">
      <c r="A8" s="169" t="s">
        <v>310</v>
      </c>
      <c r="B8" s="169"/>
      <c r="C8" s="169"/>
      <c r="D8" s="169"/>
      <c r="E8" s="169"/>
      <c r="F8" s="169"/>
      <c r="G8" s="169"/>
      <c r="H8" s="169"/>
      <c r="I8" s="20"/>
      <c r="J8" s="20"/>
      <c r="K8" s="20"/>
    </row>
    <row r="9" spans="1:11" ht="14.25" customHeight="1">
      <c r="A9" s="39" t="s">
        <v>4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14.25" customHeight="1">
      <c r="A10" s="14" t="s">
        <v>5</v>
      </c>
      <c r="B10" s="14">
        <v>9</v>
      </c>
      <c r="C10" s="14">
        <v>0</v>
      </c>
      <c r="D10" s="14">
        <v>6</v>
      </c>
      <c r="E10" s="14">
        <v>5</v>
      </c>
      <c r="F10" s="14">
        <v>3</v>
      </c>
      <c r="G10" s="14">
        <v>3</v>
      </c>
      <c r="H10" s="14">
        <v>4</v>
      </c>
      <c r="I10" s="166"/>
      <c r="J10" s="166"/>
      <c r="K10" s="166"/>
    </row>
    <row r="11" spans="1:11" ht="14.25" customHeight="1">
      <c r="A11" s="40" t="s">
        <v>6</v>
      </c>
      <c r="B11" s="170" t="s">
        <v>7</v>
      </c>
      <c r="C11" s="171"/>
      <c r="D11" s="171"/>
      <c r="E11" s="171"/>
      <c r="F11" s="172"/>
      <c r="G11" s="170" t="s">
        <v>8</v>
      </c>
      <c r="H11" s="172"/>
      <c r="I11" s="166"/>
      <c r="J11" s="166"/>
      <c r="K11" s="166"/>
    </row>
    <row r="12" spans="1:11" ht="14.25" customHeight="1">
      <c r="A12" s="40" t="s">
        <v>159</v>
      </c>
      <c r="B12" s="170" t="s">
        <v>10</v>
      </c>
      <c r="C12" s="171"/>
      <c r="D12" s="171"/>
      <c r="E12" s="171"/>
      <c r="F12" s="172"/>
      <c r="G12" s="40"/>
      <c r="H12" s="40"/>
      <c r="I12" s="166"/>
      <c r="J12" s="166"/>
      <c r="K12" s="166"/>
    </row>
    <row r="13" spans="1:11" ht="16.5" customHeight="1">
      <c r="A13" s="40" t="s">
        <v>11</v>
      </c>
      <c r="B13" s="170" t="s">
        <v>12</v>
      </c>
      <c r="C13" s="171"/>
      <c r="D13" s="171"/>
      <c r="E13" s="171"/>
      <c r="F13" s="172"/>
      <c r="G13" s="40"/>
      <c r="H13" s="40"/>
      <c r="I13" s="166"/>
      <c r="J13" s="166"/>
      <c r="K13" s="166"/>
    </row>
    <row r="14" spans="1:11" ht="21" customHeight="1">
      <c r="A14" s="40" t="s">
        <v>13</v>
      </c>
      <c r="B14" s="170" t="s">
        <v>105</v>
      </c>
      <c r="C14" s="171"/>
      <c r="D14" s="171"/>
      <c r="E14" s="171"/>
      <c r="F14" s="171"/>
      <c r="G14" s="171"/>
      <c r="H14" s="172"/>
      <c r="I14" s="41"/>
      <c r="J14" s="41"/>
      <c r="K14" s="41"/>
    </row>
    <row r="15" spans="1:11" ht="14.25" customHeight="1">
      <c r="A15" s="58"/>
      <c r="B15" s="58"/>
      <c r="C15" s="58"/>
      <c r="D15" s="58"/>
      <c r="E15" s="58"/>
      <c r="F15" s="58"/>
      <c r="G15" s="58"/>
      <c r="H15" s="58"/>
      <c r="I15" s="41"/>
      <c r="J15" s="41"/>
      <c r="K15" s="41"/>
    </row>
    <row r="16" spans="1:11" ht="3.75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ht="14.25" customHeight="1">
      <c r="A17" s="39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ht="14.25" customHeight="1">
      <c r="A18" s="173" t="s">
        <v>7</v>
      </c>
      <c r="B18" s="174"/>
      <c r="C18" s="174"/>
      <c r="D18" s="174"/>
      <c r="E18" s="174"/>
      <c r="F18" s="175"/>
      <c r="G18" s="173" t="s">
        <v>16</v>
      </c>
      <c r="H18" s="175"/>
      <c r="I18" s="39"/>
      <c r="J18" s="39"/>
      <c r="K18" s="39"/>
    </row>
    <row r="19" spans="1:11" ht="14.25" customHeight="1">
      <c r="A19" s="176" t="s">
        <v>17</v>
      </c>
      <c r="B19" s="179" t="s">
        <v>18</v>
      </c>
      <c r="C19" s="179"/>
      <c r="D19" s="179"/>
      <c r="E19" s="179"/>
      <c r="F19" s="179"/>
      <c r="G19" s="173"/>
      <c r="H19" s="175"/>
      <c r="I19" s="39"/>
      <c r="J19" s="39"/>
      <c r="K19" s="39"/>
    </row>
    <row r="20" spans="1:11" ht="14.25" customHeight="1">
      <c r="A20" s="177"/>
      <c r="B20" s="173" t="s">
        <v>19</v>
      </c>
      <c r="C20" s="174"/>
      <c r="D20" s="174"/>
      <c r="E20" s="174"/>
      <c r="F20" s="175"/>
      <c r="G20" s="173"/>
      <c r="H20" s="175"/>
      <c r="I20" s="39"/>
      <c r="J20" s="39"/>
      <c r="K20" s="39"/>
    </row>
    <row r="21" spans="1:11" ht="14.25" customHeight="1">
      <c r="A21" s="178"/>
      <c r="B21" s="173" t="s">
        <v>20</v>
      </c>
      <c r="C21" s="174"/>
      <c r="D21" s="174"/>
      <c r="E21" s="174"/>
      <c r="F21" s="175"/>
      <c r="G21" s="173"/>
      <c r="H21" s="175"/>
      <c r="I21" s="39"/>
      <c r="J21" s="39"/>
      <c r="K21" s="39"/>
    </row>
    <row r="22" spans="1:11" ht="14.25" customHeight="1">
      <c r="A22" s="176" t="s">
        <v>21</v>
      </c>
      <c r="B22" s="173" t="s">
        <v>22</v>
      </c>
      <c r="C22" s="174"/>
      <c r="D22" s="174"/>
      <c r="E22" s="174"/>
      <c r="F22" s="175"/>
      <c r="G22" s="180"/>
      <c r="H22" s="181"/>
      <c r="I22" s="39"/>
      <c r="J22" s="39"/>
      <c r="K22" s="39"/>
    </row>
    <row r="23" spans="1:11" ht="14.25" customHeight="1">
      <c r="A23" s="177"/>
      <c r="B23" s="173" t="s">
        <v>19</v>
      </c>
      <c r="C23" s="174"/>
      <c r="D23" s="174"/>
      <c r="E23" s="174"/>
      <c r="F23" s="175"/>
      <c r="G23" s="173"/>
      <c r="H23" s="175"/>
      <c r="I23" s="39"/>
      <c r="J23" s="39"/>
      <c r="K23" s="39"/>
    </row>
    <row r="24" spans="1:11" ht="14.25" customHeight="1">
      <c r="A24" s="178"/>
      <c r="B24" s="173" t="s">
        <v>20</v>
      </c>
      <c r="C24" s="174"/>
      <c r="D24" s="174"/>
      <c r="E24" s="174"/>
      <c r="F24" s="175"/>
      <c r="G24" s="173"/>
      <c r="H24" s="175"/>
      <c r="I24" s="39"/>
      <c r="J24" s="39"/>
      <c r="K24" s="39"/>
    </row>
    <row r="25" spans="1:11" ht="14.25" customHeight="1">
      <c r="A25" s="176" t="s">
        <v>23</v>
      </c>
      <c r="B25" s="173" t="s">
        <v>24</v>
      </c>
      <c r="C25" s="174"/>
      <c r="D25" s="174"/>
      <c r="E25" s="174"/>
      <c r="F25" s="175"/>
      <c r="G25" s="173"/>
      <c r="H25" s="175"/>
      <c r="I25" s="39"/>
      <c r="J25" s="39"/>
      <c r="K25" s="39"/>
    </row>
    <row r="26" spans="1:11" ht="14.25" customHeight="1">
      <c r="A26" s="177"/>
      <c r="B26" s="173" t="s">
        <v>20</v>
      </c>
      <c r="C26" s="174"/>
      <c r="D26" s="174"/>
      <c r="E26" s="174"/>
      <c r="F26" s="175"/>
      <c r="G26" s="173"/>
      <c r="H26" s="175"/>
      <c r="I26" s="39"/>
      <c r="J26" s="39"/>
      <c r="K26" s="39"/>
    </row>
    <row r="27" spans="1:11" ht="14.25" customHeight="1">
      <c r="A27" s="178"/>
      <c r="B27" s="173" t="s">
        <v>25</v>
      </c>
      <c r="C27" s="174"/>
      <c r="D27" s="174"/>
      <c r="E27" s="174"/>
      <c r="F27" s="175"/>
      <c r="G27" s="173"/>
      <c r="H27" s="175"/>
      <c r="I27" s="39"/>
      <c r="J27" s="39"/>
      <c r="K27" s="39"/>
    </row>
    <row r="28" spans="1:11" ht="14.2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ht="14.25" customHeight="1">
      <c r="A29" s="14">
        <v>1</v>
      </c>
      <c r="B29" s="179" t="s">
        <v>26</v>
      </c>
      <c r="C29" s="179"/>
      <c r="D29" s="179"/>
      <c r="E29" s="179"/>
      <c r="F29" s="179"/>
      <c r="G29" s="179" t="s">
        <v>27</v>
      </c>
      <c r="H29" s="179"/>
      <c r="I29" s="179"/>
      <c r="J29" s="179"/>
      <c r="K29" s="39"/>
    </row>
    <row r="30" spans="1:11" ht="14.25" customHeight="1">
      <c r="A30" s="14">
        <v>2</v>
      </c>
      <c r="B30" s="173" t="s">
        <v>28</v>
      </c>
      <c r="C30" s="174"/>
      <c r="D30" s="174"/>
      <c r="E30" s="174"/>
      <c r="F30" s="175"/>
      <c r="G30" s="173"/>
      <c r="H30" s="174"/>
      <c r="I30" s="174"/>
      <c r="J30" s="175"/>
      <c r="K30" s="39"/>
    </row>
    <row r="31" spans="1:11" ht="14.25" customHeight="1">
      <c r="A31" s="14">
        <v>3</v>
      </c>
      <c r="B31" s="173" t="s">
        <v>29</v>
      </c>
      <c r="C31" s="174"/>
      <c r="D31" s="174"/>
      <c r="E31" s="174"/>
      <c r="F31" s="175"/>
      <c r="G31" s="182" t="s">
        <v>68</v>
      </c>
      <c r="H31" s="183"/>
      <c r="I31" s="182" t="s">
        <v>69</v>
      </c>
      <c r="J31" s="184"/>
      <c r="K31" s="39"/>
    </row>
    <row r="32" spans="1:11" ht="14.25" customHeight="1">
      <c r="A32" s="14">
        <v>6</v>
      </c>
      <c r="B32" s="173" t="s">
        <v>31</v>
      </c>
      <c r="C32" s="174"/>
      <c r="D32" s="174"/>
      <c r="E32" s="174"/>
      <c r="F32" s="175"/>
      <c r="G32" s="116" t="s">
        <v>189</v>
      </c>
      <c r="H32" s="174"/>
      <c r="I32" s="174"/>
      <c r="J32" s="175"/>
      <c r="K32" s="39"/>
    </row>
    <row r="33" spans="1:11" ht="14.25" customHeight="1">
      <c r="A33" s="14">
        <v>7</v>
      </c>
      <c r="B33" s="173" t="s">
        <v>33</v>
      </c>
      <c r="C33" s="174"/>
      <c r="D33" s="174"/>
      <c r="E33" s="174"/>
      <c r="F33" s="175"/>
      <c r="G33" s="173"/>
      <c r="H33" s="174"/>
      <c r="I33" s="174"/>
      <c r="J33" s="175"/>
      <c r="K33" s="39"/>
    </row>
    <row r="34" spans="1:11" ht="14.25" customHeight="1">
      <c r="A34" s="173"/>
      <c r="B34" s="174"/>
      <c r="C34" s="174"/>
      <c r="D34" s="174"/>
      <c r="E34" s="174"/>
      <c r="F34" s="174"/>
      <c r="G34" s="174"/>
      <c r="H34" s="174"/>
      <c r="I34" s="174"/>
      <c r="J34" s="175"/>
      <c r="K34" s="39"/>
    </row>
    <row r="35" spans="1:11" ht="14.25" customHeight="1">
      <c r="A35" s="14">
        <v>8</v>
      </c>
      <c r="B35" s="173" t="s">
        <v>34</v>
      </c>
      <c r="C35" s="174"/>
      <c r="D35" s="174"/>
      <c r="E35" s="174"/>
      <c r="F35" s="175"/>
      <c r="G35" s="173" t="s">
        <v>192</v>
      </c>
      <c r="H35" s="174"/>
      <c r="I35" s="174"/>
      <c r="J35" s="175"/>
      <c r="K35" s="39"/>
    </row>
    <row r="36" spans="1:11" ht="14.25" customHeight="1">
      <c r="A36" s="14">
        <v>9</v>
      </c>
      <c r="B36" s="173" t="s">
        <v>28</v>
      </c>
      <c r="C36" s="174"/>
      <c r="D36" s="174"/>
      <c r="E36" s="174"/>
      <c r="F36" s="175"/>
      <c r="G36" s="173"/>
      <c r="H36" s="174"/>
      <c r="I36" s="174"/>
      <c r="J36" s="175"/>
      <c r="K36" s="39"/>
    </row>
    <row r="37" spans="1:11" ht="14.25" customHeight="1">
      <c r="A37" s="14">
        <v>10</v>
      </c>
      <c r="B37" s="173" t="s">
        <v>29</v>
      </c>
      <c r="C37" s="174"/>
      <c r="D37" s="174"/>
      <c r="E37" s="174"/>
      <c r="F37" s="175"/>
      <c r="G37" s="173" t="s">
        <v>193</v>
      </c>
      <c r="H37" s="174"/>
      <c r="I37" s="173" t="s">
        <v>35</v>
      </c>
      <c r="J37" s="175"/>
      <c r="K37" s="39"/>
    </row>
    <row r="38" spans="1:11" ht="14.25" customHeight="1">
      <c r="A38" s="14">
        <v>13</v>
      </c>
      <c r="B38" s="173" t="s">
        <v>31</v>
      </c>
      <c r="C38" s="174"/>
      <c r="D38" s="174"/>
      <c r="E38" s="174"/>
      <c r="F38" s="175"/>
      <c r="G38" s="116" t="s">
        <v>308</v>
      </c>
      <c r="H38" s="174"/>
      <c r="I38" s="174"/>
      <c r="J38" s="175"/>
      <c r="K38" s="39"/>
    </row>
    <row r="39" spans="1:11" ht="14.25" customHeight="1">
      <c r="A39" s="49" t="s">
        <v>160</v>
      </c>
      <c r="B39" s="50"/>
      <c r="C39" s="50"/>
      <c r="D39" s="50"/>
      <c r="E39" s="50"/>
      <c r="F39" s="50"/>
      <c r="G39" s="51"/>
      <c r="H39" s="50"/>
      <c r="I39" s="50"/>
      <c r="J39" s="50"/>
      <c r="K39" s="39"/>
    </row>
    <row r="40" spans="1:11" ht="14.25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ht="14.25" customHeight="1">
      <c r="A41" s="186"/>
      <c r="B41" s="179" t="s">
        <v>37</v>
      </c>
      <c r="C41" s="189" t="s">
        <v>122</v>
      </c>
      <c r="D41" s="192"/>
      <c r="E41" s="179" t="s">
        <v>163</v>
      </c>
      <c r="F41" s="179"/>
      <c r="G41" s="179"/>
      <c r="H41" s="179"/>
      <c r="I41" s="39"/>
      <c r="J41" s="39"/>
      <c r="K41" s="39"/>
    </row>
    <row r="42" spans="1:11" ht="14.25" customHeight="1">
      <c r="A42" s="187"/>
      <c r="B42" s="179"/>
      <c r="C42" s="53"/>
      <c r="D42" s="54" t="s">
        <v>162</v>
      </c>
      <c r="E42" s="54">
        <v>16</v>
      </c>
      <c r="F42" s="54" t="s">
        <v>61</v>
      </c>
      <c r="G42" s="57" t="s">
        <v>42</v>
      </c>
      <c r="H42" s="57" t="s">
        <v>43</v>
      </c>
      <c r="I42" s="39"/>
      <c r="J42" s="39"/>
      <c r="K42" s="39"/>
    </row>
    <row r="43" spans="1:11" ht="14.25" customHeight="1">
      <c r="A43" s="14" t="s">
        <v>44</v>
      </c>
      <c r="B43" s="54" t="s">
        <v>73</v>
      </c>
      <c r="C43" s="54">
        <v>1</v>
      </c>
      <c r="D43" s="55">
        <v>2</v>
      </c>
      <c r="E43" s="54">
        <v>3</v>
      </c>
      <c r="F43" s="54">
        <v>4</v>
      </c>
      <c r="G43" s="14">
        <v>5</v>
      </c>
      <c r="H43" s="14">
        <v>6</v>
      </c>
      <c r="I43" s="39"/>
      <c r="J43" s="39"/>
      <c r="K43" s="39"/>
    </row>
    <row r="44" spans="1:11" ht="14.25" customHeight="1">
      <c r="A44" s="25" t="s">
        <v>95</v>
      </c>
      <c r="B44" s="25">
        <v>1</v>
      </c>
      <c r="C44" s="25">
        <v>4</v>
      </c>
      <c r="D44" s="56">
        <v>1</v>
      </c>
      <c r="E44" s="25">
        <v>0</v>
      </c>
      <c r="F44" s="25">
        <v>4</v>
      </c>
      <c r="G44" s="25">
        <v>0</v>
      </c>
      <c r="H44" s="25">
        <v>0</v>
      </c>
      <c r="I44" s="23"/>
      <c r="J44" s="23"/>
      <c r="K44" s="23"/>
    </row>
    <row r="45" spans="1:11" ht="24" customHeight="1">
      <c r="A45" s="52" t="s">
        <v>161</v>
      </c>
      <c r="B45" s="70">
        <v>2</v>
      </c>
      <c r="C45" s="71">
        <f>E45+F45+G45+H45</f>
        <v>880</v>
      </c>
      <c r="D45" s="72">
        <v>120</v>
      </c>
      <c r="E45" s="70">
        <v>86</v>
      </c>
      <c r="F45" s="70">
        <v>448</v>
      </c>
      <c r="G45" s="70">
        <v>346</v>
      </c>
      <c r="H45" s="70">
        <v>0</v>
      </c>
    </row>
  </sheetData>
  <mergeCells count="60">
    <mergeCell ref="A41:A42"/>
    <mergeCell ref="B41:B42"/>
    <mergeCell ref="C41:D41"/>
    <mergeCell ref="E41:H41"/>
    <mergeCell ref="B36:F36"/>
    <mergeCell ref="G36:J36"/>
    <mergeCell ref="B37:F37"/>
    <mergeCell ref="G37:H37"/>
    <mergeCell ref="I37:J37"/>
    <mergeCell ref="B38:F38"/>
    <mergeCell ref="G38:J38"/>
    <mergeCell ref="B35:F35"/>
    <mergeCell ref="G35:J35"/>
    <mergeCell ref="B29:F29"/>
    <mergeCell ref="G29:J29"/>
    <mergeCell ref="B30:F30"/>
    <mergeCell ref="G30:J30"/>
    <mergeCell ref="B31:F31"/>
    <mergeCell ref="G31:H31"/>
    <mergeCell ref="I31:J31"/>
    <mergeCell ref="B32:F32"/>
    <mergeCell ref="G32:J32"/>
    <mergeCell ref="B33:F33"/>
    <mergeCell ref="G33:J33"/>
    <mergeCell ref="A34:J34"/>
    <mergeCell ref="A25:A27"/>
    <mergeCell ref="B25:F25"/>
    <mergeCell ref="G25:H25"/>
    <mergeCell ref="B26:F26"/>
    <mergeCell ref="G26:H26"/>
    <mergeCell ref="B27:F27"/>
    <mergeCell ref="G27:H27"/>
    <mergeCell ref="A22:A24"/>
    <mergeCell ref="B22:F22"/>
    <mergeCell ref="G22:H22"/>
    <mergeCell ref="B23:F23"/>
    <mergeCell ref="G23:H23"/>
    <mergeCell ref="B24:F24"/>
    <mergeCell ref="G24:H24"/>
    <mergeCell ref="A18:F18"/>
    <mergeCell ref="G18:H18"/>
    <mergeCell ref="A19:A21"/>
    <mergeCell ref="B19:F19"/>
    <mergeCell ref="G19:H19"/>
    <mergeCell ref="B20:F20"/>
    <mergeCell ref="G20:H20"/>
    <mergeCell ref="B21:F21"/>
    <mergeCell ref="G21:H21"/>
    <mergeCell ref="B12:F12"/>
    <mergeCell ref="I12:K12"/>
    <mergeCell ref="B13:F13"/>
    <mergeCell ref="I13:K13"/>
    <mergeCell ref="B14:H14"/>
    <mergeCell ref="A4:J4"/>
    <mergeCell ref="A5:J5"/>
    <mergeCell ref="A8:H8"/>
    <mergeCell ref="I10:K10"/>
    <mergeCell ref="B11:F11"/>
    <mergeCell ref="G11:H11"/>
    <mergeCell ref="I11:K11"/>
  </mergeCells>
  <hyperlinks>
    <hyperlink ref="G38" r:id="rId1" xr:uid="{00000000-0004-0000-0700-000000000000}"/>
    <hyperlink ref="G32" r:id="rId2" xr:uid="{00000000-0004-0000-0700-000001000000}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7"/>
  <sheetViews>
    <sheetView workbookViewId="0">
      <selection activeCell="G6" sqref="G6"/>
    </sheetView>
  </sheetViews>
  <sheetFormatPr defaultRowHeight="12.75"/>
  <cols>
    <col min="1" max="1" width="7.42578125" style="46" customWidth="1"/>
    <col min="2" max="2" width="7" style="46" customWidth="1"/>
    <col min="3" max="3" width="5.42578125" style="46" customWidth="1"/>
    <col min="4" max="4" width="5" style="46" customWidth="1"/>
    <col min="5" max="5" width="5.42578125" style="46" customWidth="1"/>
    <col min="6" max="6" width="4.7109375" style="46" customWidth="1"/>
    <col min="7" max="7" width="5" style="46" customWidth="1"/>
    <col min="8" max="8" width="5.140625" style="46" customWidth="1"/>
    <col min="9" max="11" width="4.42578125" style="46" customWidth="1"/>
    <col min="12" max="12" width="5.140625" style="46" customWidth="1"/>
    <col min="13" max="13" width="3" style="46" customWidth="1"/>
    <col min="14" max="14" width="4.28515625" style="46" customWidth="1"/>
    <col min="15" max="15" width="3.85546875" style="46" customWidth="1"/>
    <col min="16" max="16" width="3.42578125" style="46" customWidth="1"/>
    <col min="17" max="17" width="3.85546875" style="46" customWidth="1"/>
    <col min="18" max="18" width="2.85546875" style="46" customWidth="1"/>
    <col min="19" max="19" width="4" style="46" customWidth="1"/>
    <col min="20" max="20" width="5" style="46" customWidth="1"/>
    <col min="21" max="21" width="6.28515625" style="46" customWidth="1"/>
    <col min="22" max="22" width="6.5703125" style="46" customWidth="1"/>
    <col min="23" max="23" width="6.28515625" style="46" customWidth="1"/>
    <col min="24" max="24" width="6.85546875" style="46" customWidth="1"/>
    <col min="25" max="16384" width="9.140625" style="46"/>
  </cols>
  <sheetData>
    <row r="1" spans="1:24" ht="15" customHeight="1">
      <c r="A1" s="206" t="s">
        <v>66</v>
      </c>
      <c r="B1" s="206"/>
      <c r="C1" s="206"/>
      <c r="D1" s="206"/>
      <c r="E1" s="206"/>
      <c r="F1" s="206"/>
      <c r="G1" s="206"/>
      <c r="H1" s="206"/>
      <c r="K1" s="206" t="s">
        <v>2</v>
      </c>
      <c r="L1" s="206"/>
      <c r="M1" s="206"/>
      <c r="N1" s="206"/>
      <c r="O1" s="206"/>
      <c r="P1" s="206"/>
      <c r="Q1" s="206"/>
      <c r="R1" s="206"/>
      <c r="S1" s="206"/>
    </row>
    <row r="2" spans="1:24">
      <c r="A2" s="206" t="s">
        <v>3</v>
      </c>
      <c r="B2" s="206"/>
      <c r="C2" s="206"/>
      <c r="D2" s="206"/>
      <c r="E2" s="206"/>
      <c r="F2" s="206"/>
      <c r="G2" s="206"/>
      <c r="H2" s="206"/>
    </row>
    <row r="4" spans="1:24" ht="15" customHeight="1">
      <c r="B4" s="206" t="s">
        <v>165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24" ht="15" customHeight="1">
      <c r="C5" s="165" t="s">
        <v>311</v>
      </c>
      <c r="D5" s="165"/>
      <c r="E5" s="165"/>
      <c r="F5" s="165"/>
    </row>
    <row r="6" spans="1:24">
      <c r="V6" s="206" t="s">
        <v>164</v>
      </c>
      <c r="W6" s="206"/>
      <c r="X6" s="206"/>
    </row>
    <row r="7" spans="1:24" ht="42.75" customHeight="1">
      <c r="A7" s="137" t="s">
        <v>166</v>
      </c>
      <c r="B7" s="209" t="s">
        <v>167</v>
      </c>
      <c r="C7" s="94"/>
      <c r="D7" s="207"/>
      <c r="E7" s="208"/>
      <c r="F7" s="209" t="s">
        <v>168</v>
      </c>
      <c r="G7" s="209" t="s">
        <v>169</v>
      </c>
      <c r="H7" s="209" t="s">
        <v>170</v>
      </c>
      <c r="I7" s="209" t="s">
        <v>171</v>
      </c>
      <c r="J7" s="209" t="s">
        <v>172</v>
      </c>
      <c r="K7" s="209" t="s">
        <v>173</v>
      </c>
      <c r="L7" s="211" t="s">
        <v>174</v>
      </c>
      <c r="M7" s="213" t="s">
        <v>175</v>
      </c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08"/>
    </row>
    <row r="8" spans="1:24" ht="110.25" customHeight="1">
      <c r="A8" s="214"/>
      <c r="B8" s="210"/>
      <c r="C8" s="95" t="s">
        <v>40</v>
      </c>
      <c r="D8" s="95" t="s">
        <v>176</v>
      </c>
      <c r="E8" s="95" t="s">
        <v>177</v>
      </c>
      <c r="F8" s="210"/>
      <c r="G8" s="210"/>
      <c r="H8" s="210"/>
      <c r="I8" s="210"/>
      <c r="J8" s="210"/>
      <c r="K8" s="210"/>
      <c r="L8" s="212"/>
      <c r="M8" s="95" t="s">
        <v>40</v>
      </c>
      <c r="N8" s="95" t="s">
        <v>178</v>
      </c>
      <c r="O8" s="95" t="s">
        <v>179</v>
      </c>
      <c r="P8" s="96" t="s">
        <v>180</v>
      </c>
      <c r="Q8" s="96" t="s">
        <v>181</v>
      </c>
      <c r="R8" s="96" t="s">
        <v>182</v>
      </c>
      <c r="S8" s="95" t="s">
        <v>183</v>
      </c>
      <c r="T8" s="95" t="s">
        <v>184</v>
      </c>
      <c r="U8" s="95" t="s">
        <v>185</v>
      </c>
      <c r="V8" s="95" t="s">
        <v>186</v>
      </c>
      <c r="W8" s="95" t="s">
        <v>187</v>
      </c>
      <c r="X8" s="95" t="s">
        <v>188</v>
      </c>
    </row>
    <row r="9" spans="1:24">
      <c r="A9" s="75" t="s">
        <v>44</v>
      </c>
      <c r="B9" s="75">
        <v>1</v>
      </c>
      <c r="C9" s="75">
        <v>2</v>
      </c>
      <c r="D9" s="75">
        <v>3</v>
      </c>
      <c r="E9" s="75">
        <v>4</v>
      </c>
      <c r="F9" s="75">
        <v>5</v>
      </c>
      <c r="G9" s="75">
        <v>6</v>
      </c>
      <c r="H9" s="75">
        <v>7</v>
      </c>
      <c r="I9" s="75">
        <v>8</v>
      </c>
      <c r="J9" s="75">
        <v>9</v>
      </c>
      <c r="K9" s="75">
        <v>10</v>
      </c>
      <c r="L9" s="75">
        <v>11</v>
      </c>
      <c r="M9" s="75">
        <v>12</v>
      </c>
      <c r="N9" s="75">
        <v>13</v>
      </c>
      <c r="O9" s="75">
        <v>14</v>
      </c>
      <c r="P9" s="97">
        <v>15</v>
      </c>
      <c r="Q9" s="97">
        <v>16</v>
      </c>
      <c r="R9" s="97">
        <v>17</v>
      </c>
      <c r="S9" s="75">
        <v>18</v>
      </c>
      <c r="T9" s="75">
        <v>19</v>
      </c>
      <c r="U9" s="75">
        <v>20</v>
      </c>
      <c r="V9" s="75">
        <v>21</v>
      </c>
      <c r="W9" s="75">
        <v>22</v>
      </c>
      <c r="X9" s="75">
        <v>23</v>
      </c>
    </row>
    <row r="10" spans="1:24" ht="25.5">
      <c r="A10" s="75" t="s">
        <v>102</v>
      </c>
      <c r="B10" s="82">
        <f>D10+E10+F10+G10+H10+I10+J10+K10+L10+S10+T10+U10+V10+W10</f>
        <v>180</v>
      </c>
      <c r="C10" s="75">
        <v>8</v>
      </c>
      <c r="D10" s="75">
        <v>0</v>
      </c>
      <c r="E10" s="75">
        <v>1</v>
      </c>
      <c r="F10" s="75">
        <v>4</v>
      </c>
      <c r="G10" s="75">
        <v>12</v>
      </c>
      <c r="H10" s="75">
        <v>16</v>
      </c>
      <c r="I10" s="75">
        <v>60</v>
      </c>
      <c r="J10" s="75">
        <v>30</v>
      </c>
      <c r="K10" s="75">
        <v>0</v>
      </c>
      <c r="L10" s="82">
        <f>N10+O10+P10+Q10+R10</f>
        <v>29</v>
      </c>
      <c r="M10" s="75">
        <v>10</v>
      </c>
      <c r="N10" s="75">
        <v>0</v>
      </c>
      <c r="O10" s="75">
        <v>2</v>
      </c>
      <c r="P10" s="98">
        <v>16</v>
      </c>
      <c r="Q10" s="75">
        <v>11</v>
      </c>
      <c r="R10" s="75">
        <v>0</v>
      </c>
      <c r="S10" s="75">
        <v>0</v>
      </c>
      <c r="T10" s="75">
        <v>4</v>
      </c>
      <c r="U10" s="75">
        <v>22</v>
      </c>
      <c r="V10" s="75">
        <v>1</v>
      </c>
      <c r="W10" s="75">
        <v>1</v>
      </c>
      <c r="X10" s="82">
        <v>788</v>
      </c>
    </row>
    <row r="11" spans="1:24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98"/>
      <c r="Q11" s="75"/>
      <c r="R11" s="75"/>
      <c r="S11" s="75"/>
      <c r="T11" s="75"/>
      <c r="U11" s="75"/>
      <c r="V11" s="75"/>
      <c r="W11" s="75"/>
      <c r="X11" s="75"/>
    </row>
    <row r="12" spans="1:24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98"/>
      <c r="Q12" s="75"/>
      <c r="R12" s="75"/>
      <c r="S12" s="75"/>
      <c r="T12" s="75"/>
      <c r="U12" s="75"/>
      <c r="V12" s="75"/>
      <c r="W12" s="75"/>
      <c r="X12" s="75"/>
    </row>
    <row r="15" spans="1:24">
      <c r="E15" s="46" t="s">
        <v>354</v>
      </c>
    </row>
    <row r="17" spans="9:11" ht="11.25" customHeight="1">
      <c r="I17" s="206"/>
      <c r="J17" s="206"/>
      <c r="K17" s="206"/>
    </row>
  </sheetData>
  <mergeCells count="18">
    <mergeCell ref="A1:H1"/>
    <mergeCell ref="A2:H2"/>
    <mergeCell ref="K1:S1"/>
    <mergeCell ref="B4:P4"/>
    <mergeCell ref="A7:A8"/>
    <mergeCell ref="B7:B8"/>
    <mergeCell ref="G7:G8"/>
    <mergeCell ref="H7:H8"/>
    <mergeCell ref="I7:I8"/>
    <mergeCell ref="C5:F5"/>
    <mergeCell ref="I17:K17"/>
    <mergeCell ref="V6:X6"/>
    <mergeCell ref="D7:E7"/>
    <mergeCell ref="F7:F8"/>
    <mergeCell ref="J7:J8"/>
    <mergeCell ref="K7:K8"/>
    <mergeCell ref="L7:L8"/>
    <mergeCell ref="M7:X7"/>
  </mergeCells>
  <pageMargins left="0.7" right="0.5600000000000000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uil ajillagaa </vt:lpstr>
      <vt:lpstr>tamirchid das</vt:lpstr>
      <vt:lpstr>sport</vt:lpstr>
      <vt:lpstr>ediin zasag</vt:lpstr>
      <vt:lpstr>barilga</vt:lpstr>
      <vt:lpstr>undsen</vt:lpstr>
      <vt:lpstr>soril </vt:lpstr>
      <vt:lpstr>Pitnes</vt:lpstr>
      <vt:lpstr>tsol zereg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2019-10-09T07:40:12Z</cp:lastPrinted>
  <dcterms:created xsi:type="dcterms:W3CDTF">2016-01-18T10:38:10Z</dcterms:created>
  <dcterms:modified xsi:type="dcterms:W3CDTF">2020-12-17T07:03:44Z</dcterms:modified>
</cp:coreProperties>
</file>